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ICTELL\PESQUISA E DESENVOLVIMENTO\TESTES EM CAMPO\EDIFÍCIO HYDE - AXIA\"/>
    </mc:Choice>
  </mc:AlternateContent>
  <xr:revisionPtr revIDLastSave="0" documentId="13_ncr:1_{24600002-B011-49B9-A02F-6C7FB8531A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BOX 190 - DUTO 125" sheetId="33" r:id="rId1"/>
  </sheets>
  <definedNames>
    <definedName name="Print_Area" localSheetId="0">'FBOX 190 - DUTO 125'!$A$2:$K$42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6" i="33" l="1"/>
  <c r="D39" i="33"/>
  <c r="H42" i="33"/>
  <c r="I42" i="33" s="1"/>
  <c r="J42" i="33" s="1"/>
  <c r="K42" i="33" s="1"/>
  <c r="H44" i="33"/>
  <c r="H45" i="33"/>
  <c r="H46" i="33"/>
  <c r="H47" i="33"/>
  <c r="H48" i="33"/>
  <c r="H49" i="33"/>
  <c r="H50" i="33"/>
  <c r="H51" i="33"/>
  <c r="H52" i="33"/>
  <c r="H53" i="33"/>
  <c r="H54" i="33"/>
  <c r="H55" i="33"/>
  <c r="H56" i="33"/>
  <c r="H57" i="33"/>
  <c r="H58" i="33"/>
  <c r="H59" i="33"/>
  <c r="H60" i="33"/>
  <c r="H61" i="33"/>
  <c r="H62" i="33"/>
  <c r="H63" i="33"/>
  <c r="H64" i="33"/>
  <c r="H65" i="33"/>
  <c r="H66" i="33"/>
  <c r="H67" i="33"/>
  <c r="G44" i="33"/>
  <c r="G45" i="33"/>
  <c r="G46" i="33"/>
  <c r="G47" i="33"/>
  <c r="G48" i="33"/>
  <c r="G49" i="33"/>
  <c r="G50" i="33"/>
  <c r="G51" i="33"/>
  <c r="G52" i="33"/>
  <c r="G53" i="33"/>
  <c r="G54" i="33"/>
  <c r="G55" i="33"/>
  <c r="G56" i="33"/>
  <c r="G57" i="33"/>
  <c r="G58" i="33"/>
  <c r="G59" i="33"/>
  <c r="G60" i="33"/>
  <c r="G61" i="33"/>
  <c r="G62" i="33"/>
  <c r="G63" i="33"/>
  <c r="G64" i="33"/>
  <c r="G65" i="33"/>
  <c r="G66" i="33"/>
  <c r="G67" i="33"/>
  <c r="J44" i="33"/>
  <c r="J45" i="33"/>
  <c r="J46" i="33"/>
  <c r="J47" i="33"/>
  <c r="J48" i="33"/>
  <c r="J49" i="33"/>
  <c r="J50" i="33"/>
  <c r="J51" i="33"/>
  <c r="J52" i="33"/>
  <c r="J53" i="33"/>
  <c r="J54" i="33"/>
  <c r="J55" i="33"/>
  <c r="J56" i="33"/>
  <c r="J57" i="33"/>
  <c r="J58" i="33"/>
  <c r="J59" i="33"/>
  <c r="J60" i="33"/>
  <c r="J61" i="33"/>
  <c r="J62" i="33"/>
  <c r="J63" i="33"/>
  <c r="J64" i="33"/>
  <c r="J65" i="33"/>
  <c r="J66" i="33"/>
  <c r="J67" i="33"/>
  <c r="B45" i="33"/>
  <c r="B46" i="33"/>
  <c r="B47" i="33"/>
  <c r="B48" i="33"/>
  <c r="B49" i="33"/>
  <c r="B50" i="33"/>
  <c r="B51" i="33"/>
  <c r="B52" i="33"/>
  <c r="B53" i="33"/>
  <c r="B54" i="33"/>
  <c r="B55" i="33"/>
  <c r="B56" i="33"/>
  <c r="B57" i="33"/>
  <c r="B58" i="33"/>
  <c r="B59" i="33"/>
  <c r="B60" i="33"/>
  <c r="B61" i="33"/>
  <c r="B62" i="33"/>
  <c r="B63" i="33"/>
  <c r="B64" i="33"/>
  <c r="B65" i="33"/>
  <c r="B66" i="33"/>
  <c r="B67" i="33"/>
  <c r="B44" i="33"/>
  <c r="N2" i="33"/>
  <c r="T8" i="33" s="1"/>
  <c r="T10" i="33" s="1"/>
  <c r="K2" i="33"/>
  <c r="D42" i="33"/>
  <c r="E42" i="33" s="1"/>
  <c r="F42" i="33" s="1"/>
  <c r="K67" i="33"/>
  <c r="I67" i="33"/>
  <c r="F67" i="33"/>
  <c r="E67" i="33"/>
  <c r="D67" i="33"/>
  <c r="C67" i="33"/>
  <c r="K66" i="33"/>
  <c r="I66" i="33"/>
  <c r="F66" i="33"/>
  <c r="E66" i="33"/>
  <c r="D66" i="33"/>
  <c r="C66" i="33"/>
  <c r="K65" i="33"/>
  <c r="I65" i="33"/>
  <c r="F65" i="33"/>
  <c r="E65" i="33"/>
  <c r="D65" i="33"/>
  <c r="C65" i="33"/>
  <c r="K64" i="33"/>
  <c r="I64" i="33"/>
  <c r="F64" i="33"/>
  <c r="E64" i="33"/>
  <c r="D64" i="33"/>
  <c r="C64" i="33"/>
  <c r="K63" i="33"/>
  <c r="I63" i="33"/>
  <c r="F63" i="33"/>
  <c r="E63" i="33"/>
  <c r="D63" i="33"/>
  <c r="C63" i="33"/>
  <c r="K62" i="33"/>
  <c r="I62" i="33"/>
  <c r="F62" i="33"/>
  <c r="E62" i="33"/>
  <c r="D62" i="33"/>
  <c r="C62" i="33"/>
  <c r="K61" i="33"/>
  <c r="I61" i="33"/>
  <c r="F61" i="33"/>
  <c r="E61" i="33"/>
  <c r="D61" i="33"/>
  <c r="C61" i="33"/>
  <c r="K60" i="33"/>
  <c r="I60" i="33"/>
  <c r="F60" i="33"/>
  <c r="E60" i="33"/>
  <c r="D60" i="33"/>
  <c r="C60" i="33"/>
  <c r="K59" i="33"/>
  <c r="I59" i="33"/>
  <c r="F59" i="33"/>
  <c r="E59" i="33"/>
  <c r="D59" i="33"/>
  <c r="C59" i="33"/>
  <c r="K58" i="33"/>
  <c r="I58" i="33"/>
  <c r="F58" i="33"/>
  <c r="E58" i="33"/>
  <c r="D58" i="33"/>
  <c r="C58" i="33"/>
  <c r="K57" i="33"/>
  <c r="I57" i="33"/>
  <c r="F57" i="33"/>
  <c r="E57" i="33"/>
  <c r="D57" i="33"/>
  <c r="C57" i="33"/>
  <c r="K56" i="33"/>
  <c r="I56" i="33"/>
  <c r="F56" i="33"/>
  <c r="E56" i="33"/>
  <c r="D56" i="33"/>
  <c r="C56" i="33"/>
  <c r="K55" i="33"/>
  <c r="I55" i="33"/>
  <c r="F55" i="33"/>
  <c r="E55" i="33"/>
  <c r="D55" i="33"/>
  <c r="C55" i="33"/>
  <c r="K54" i="33"/>
  <c r="I54" i="33"/>
  <c r="F54" i="33"/>
  <c r="E54" i="33"/>
  <c r="D54" i="33"/>
  <c r="C54" i="33"/>
  <c r="K53" i="33"/>
  <c r="I53" i="33"/>
  <c r="F53" i="33"/>
  <c r="E53" i="33"/>
  <c r="D53" i="33"/>
  <c r="C53" i="33"/>
  <c r="K52" i="33"/>
  <c r="I52" i="33"/>
  <c r="F52" i="33"/>
  <c r="E52" i="33"/>
  <c r="D52" i="33"/>
  <c r="C52" i="33"/>
  <c r="K51" i="33"/>
  <c r="I51" i="33"/>
  <c r="F51" i="33"/>
  <c r="E51" i="33"/>
  <c r="D51" i="33"/>
  <c r="C51" i="33"/>
  <c r="K50" i="33"/>
  <c r="I50" i="33"/>
  <c r="F50" i="33"/>
  <c r="E50" i="33"/>
  <c r="D50" i="33"/>
  <c r="C50" i="33"/>
  <c r="K49" i="33"/>
  <c r="I49" i="33"/>
  <c r="F49" i="33"/>
  <c r="E49" i="33"/>
  <c r="D49" i="33"/>
  <c r="C49" i="33"/>
  <c r="K48" i="33"/>
  <c r="I48" i="33"/>
  <c r="F48" i="33"/>
  <c r="E48" i="33"/>
  <c r="D48" i="33"/>
  <c r="C48" i="33"/>
  <c r="K47" i="33"/>
  <c r="I47" i="33"/>
  <c r="F47" i="33"/>
  <c r="E47" i="33"/>
  <c r="D47" i="33"/>
  <c r="C47" i="33"/>
  <c r="K46" i="33"/>
  <c r="I46" i="33"/>
  <c r="F46" i="33"/>
  <c r="E46" i="33"/>
  <c r="D46" i="33"/>
  <c r="C46" i="33"/>
  <c r="K45" i="33"/>
  <c r="I45" i="33"/>
  <c r="F45" i="33"/>
  <c r="E45" i="33"/>
  <c r="D45" i="33"/>
  <c r="C45" i="33"/>
  <c r="K44" i="33"/>
  <c r="I44" i="33"/>
  <c r="F44" i="33"/>
  <c r="E44" i="33"/>
  <c r="D44" i="33"/>
  <c r="C44" i="33"/>
  <c r="H36" i="33" l="1"/>
  <c r="H39" i="33" s="1"/>
  <c r="G36" i="33"/>
  <c r="G39" i="33" s="1"/>
  <c r="J36" i="33"/>
  <c r="J39" i="33" s="1"/>
  <c r="M8" i="33"/>
  <c r="B8" i="33" s="1"/>
  <c r="B9" i="33" s="1"/>
  <c r="B36" i="33"/>
  <c r="B39" i="33" s="1"/>
  <c r="I36" i="33"/>
  <c r="I39" i="33" s="1"/>
  <c r="K36" i="33"/>
  <c r="K39" i="33" s="1"/>
  <c r="O8" i="33"/>
  <c r="P8" i="33"/>
  <c r="U8" i="33"/>
  <c r="U10" i="33" s="1"/>
  <c r="F36" i="33"/>
  <c r="F39" i="33" s="1"/>
  <c r="E36" i="33"/>
  <c r="E39" i="33" s="1"/>
  <c r="D36" i="33"/>
  <c r="C36" i="33"/>
  <c r="C39" i="33" s="1"/>
  <c r="R8" i="33"/>
  <c r="R10" i="33" s="1"/>
  <c r="S8" i="33"/>
  <c r="S10" i="33" s="1"/>
  <c r="Q8" i="33"/>
  <c r="J8" i="33" s="1"/>
  <c r="J9" i="33" s="1"/>
  <c r="N8" i="33"/>
  <c r="I8" i="33" l="1"/>
  <c r="I9" i="33" s="1"/>
  <c r="I37" i="33" s="1"/>
  <c r="I38" i="33" s="1"/>
  <c r="F8" i="33"/>
  <c r="F9" i="33" s="1"/>
  <c r="H8" i="33"/>
  <c r="H9" i="33" s="1"/>
  <c r="H37" i="33" s="1"/>
  <c r="H38" i="33" s="1"/>
  <c r="J37" i="33"/>
  <c r="J38" i="33" s="1"/>
  <c r="C8" i="33"/>
  <c r="C9" i="33" s="1"/>
  <c r="B37" i="33" s="1"/>
  <c r="B38" i="33" s="1"/>
  <c r="G8" i="33"/>
  <c r="G9" i="33" s="1"/>
  <c r="G37" i="33" s="1"/>
  <c r="G38" i="33" s="1"/>
  <c r="M10" i="33"/>
  <c r="F37" i="33"/>
  <c r="F38" i="33" s="1"/>
  <c r="O10" i="33"/>
  <c r="D8" i="33"/>
  <c r="D9" i="33" s="1"/>
  <c r="P10" i="33"/>
  <c r="N10" i="33"/>
  <c r="E8" i="33"/>
  <c r="E9" i="33" s="1"/>
  <c r="Q10" i="33"/>
  <c r="K8" i="33"/>
  <c r="K9" i="33" s="1"/>
  <c r="K37" i="33" s="1"/>
  <c r="K38" i="33" s="1"/>
  <c r="E37" i="33" l="1"/>
  <c r="E38" i="33" s="1"/>
  <c r="C37" i="33"/>
  <c r="C38" i="33" s="1"/>
  <c r="D37" i="33"/>
  <c r="D38" i="33" s="1"/>
  <c r="T2" i="33" l="1"/>
</calcChain>
</file>

<file path=xl/sharedStrings.xml><?xml version="1.0" encoding="utf-8"?>
<sst xmlns="http://schemas.openxmlformats.org/spreadsheetml/2006/main" count="63" uniqueCount="37">
  <si>
    <t>Pressão estatica Pa</t>
  </si>
  <si>
    <r>
      <t>p</t>
    </r>
    <r>
      <rPr>
        <vertAlign val="subscript"/>
        <sz val="11"/>
        <color theme="1"/>
        <rFont val="Calibri"/>
        <family val="2"/>
        <scheme val="minor"/>
      </rPr>
      <t>b</t>
    </r>
  </si>
  <si>
    <t>TBS C</t>
  </si>
  <si>
    <t>TBU C</t>
  </si>
  <si>
    <t>ρ Kg/m3</t>
  </si>
  <si>
    <t>ρ</t>
  </si>
  <si>
    <r>
      <t>ρ</t>
    </r>
    <r>
      <rPr>
        <vertAlign val="subscript"/>
        <sz val="11"/>
        <color theme="1"/>
        <rFont val="Calibri"/>
        <family val="2"/>
      </rPr>
      <t>d</t>
    </r>
    <r>
      <rPr>
        <sz val="11"/>
        <color theme="1"/>
        <rFont val="Calibri"/>
        <family val="2"/>
      </rPr>
      <t xml:space="preserve"> Kg/m3</t>
    </r>
  </si>
  <si>
    <t>Dens</t>
  </si>
  <si>
    <t>v (m/s)</t>
  </si>
  <si>
    <t>Equipamento</t>
  </si>
  <si>
    <t>Planilha de medição de vazão</t>
  </si>
  <si>
    <t>Altitude do local m :</t>
  </si>
  <si>
    <t>Diametro duto  m</t>
  </si>
  <si>
    <t xml:space="preserve">        </t>
  </si>
  <si>
    <t>Pressão est. Pa</t>
  </si>
  <si>
    <t>Pressão Total (Pa)</t>
  </si>
  <si>
    <t>Pv dinamica (Pa)</t>
  </si>
  <si>
    <t>Local</t>
  </si>
  <si>
    <t>MAX S PRO</t>
  </si>
  <si>
    <t>QUARTO 01</t>
  </si>
  <si>
    <t>QUARTO 02</t>
  </si>
  <si>
    <t>SUITE 02</t>
  </si>
  <si>
    <t>SUITE 01</t>
  </si>
  <si>
    <t>BANEHIRO 2</t>
  </si>
  <si>
    <r>
      <t>Vazão m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/h</t>
    </r>
  </si>
  <si>
    <t>SUÍTE MASTER</t>
  </si>
  <si>
    <t>CORREDOR</t>
  </si>
  <si>
    <t>MAX S PRO 200 (TOTAL)</t>
  </si>
  <si>
    <t xml:space="preserve">Leituras PV em Pa ; 8 em cada plano; 3 Planos </t>
  </si>
  <si>
    <t>OBJ</t>
  </si>
  <si>
    <t>SALA INTIMA</t>
  </si>
  <si>
    <t>SONORA</t>
  </si>
  <si>
    <t>BANENHEIRO 1</t>
  </si>
  <si>
    <t>LOCAL</t>
  </si>
  <si>
    <t>EQUIPAMENTO</t>
  </si>
  <si>
    <t>CLOSET SUITE</t>
  </si>
  <si>
    <t>SONORA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</si>
</sst>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_-;\-* #,##0.000_-;_-* &quot;-&quot;??_-;_-@_-"/>
    <numFmt numFmtId="165" formatCode="_-* #,##0_-;\-* #,##0_-;_-* &quot;-&quot;??_-;_-@_-"/>
    <numFmt numFmtId="166" formatCode="_-* #,##0.0000_-;\-* #,##0.0000_-;_-* &quot;-&quot;??_-;_-@_-"/>
    <numFmt numFmtId="167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166" fontId="0" fillId="0" borderId="0" xfId="1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43" fontId="0" fillId="0" borderId="0" xfId="1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9" fontId="0" fillId="0" borderId="0" xfId="2" applyFont="1" applyAlignment="1">
      <alignment horizontal="center" vertical="center"/>
    </xf>
    <xf numFmtId="0" fontId="0" fillId="0" borderId="0" xfId="2" applyNumberFormat="1" applyFont="1" applyBorder="1" applyAlignment="1">
      <alignment horizontal="center" vertical="center"/>
    </xf>
    <xf numFmtId="0" fontId="0" fillId="0" borderId="0" xfId="2" applyNumberFormat="1" applyFont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167" fontId="0" fillId="2" borderId="1" xfId="0" applyNumberFormat="1" applyFill="1" applyBorder="1" applyAlignment="1">
      <alignment horizontal="center" vertical="center" wrapText="1"/>
    </xf>
    <xf numFmtId="167" fontId="0" fillId="2" borderId="1" xfId="1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2" borderId="2" xfId="0" applyFill="1" applyBorder="1" applyAlignment="1">
      <alignment horizontal="centerContinuous" vertical="center"/>
    </xf>
    <xf numFmtId="0" fontId="0" fillId="2" borderId="3" xfId="0" applyFill="1" applyBorder="1" applyAlignment="1">
      <alignment horizontal="centerContinuous" vertical="center"/>
    </xf>
    <xf numFmtId="0" fontId="0" fillId="2" borderId="4" xfId="0" applyFill="1" applyBorder="1" applyAlignment="1">
      <alignment horizontal="centerContinuous" vertical="center"/>
    </xf>
    <xf numFmtId="167" fontId="8" fillId="2" borderId="1" xfId="1" applyNumberFormat="1" applyFont="1" applyFill="1" applyBorder="1" applyAlignment="1">
      <alignment horizontal="center" vertical="center"/>
    </xf>
    <xf numFmtId="167" fontId="1" fillId="2" borderId="1" xfId="1" applyNumberFormat="1" applyFont="1" applyFill="1" applyBorder="1" applyAlignment="1">
      <alignment horizontal="center" vertical="center"/>
    </xf>
    <xf numFmtId="1" fontId="8" fillId="2" borderId="1" xfId="1" applyNumberFormat="1" applyFont="1" applyFill="1" applyBorder="1" applyAlignment="1">
      <alignment horizontal="center" vertical="center"/>
    </xf>
    <xf numFmtId="1" fontId="1" fillId="2" borderId="1" xfId="1" applyNumberFormat="1" applyFont="1" applyFill="1" applyBorder="1" applyAlignment="1">
      <alignment horizontal="center" vertical="center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colors>
    <mruColors>
      <color rgb="FFFF85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4823A-90C7-4C9B-AD0D-A6EA732CA0A3}">
  <sheetPr>
    <pageSetUpPr fitToPage="1"/>
  </sheetPr>
  <dimension ref="A1:AE67"/>
  <sheetViews>
    <sheetView tabSelected="1" zoomScale="70" zoomScaleNormal="70" workbookViewId="0">
      <selection activeCell="X18" sqref="X18"/>
    </sheetView>
  </sheetViews>
  <sheetFormatPr defaultColWidth="8.85546875" defaultRowHeight="15" x14ac:dyDescent="0.25"/>
  <cols>
    <col min="1" max="1" width="18.7109375" style="3" bestFit="1" customWidth="1"/>
    <col min="2" max="2" width="18.7109375" style="3" customWidth="1"/>
    <col min="3" max="3" width="17" style="1" customWidth="1"/>
    <col min="4" max="4" width="15.7109375" style="1" bestFit="1" customWidth="1"/>
    <col min="5" max="7" width="12.5703125" style="1" bestFit="1" customWidth="1"/>
    <col min="8" max="8" width="15.7109375" style="1" bestFit="1" customWidth="1"/>
    <col min="9" max="9" width="12.5703125" style="1" bestFit="1" customWidth="1"/>
    <col min="10" max="10" width="12.5703125" style="1" customWidth="1"/>
    <col min="11" max="11" width="13.42578125" style="1" bestFit="1" customWidth="1"/>
    <col min="12" max="12" width="6.28515625" style="1" bestFit="1" customWidth="1"/>
    <col min="13" max="13" width="6.28515625" style="1" hidden="1" customWidth="1"/>
    <col min="14" max="17" width="14.85546875" style="1" hidden="1" customWidth="1"/>
    <col min="18" max="20" width="7.140625" style="1" hidden="1" customWidth="1"/>
    <col min="21" max="21" width="7.140625" style="1" bestFit="1" customWidth="1"/>
    <col min="22" max="22" width="6.7109375" style="1" bestFit="1" customWidth="1"/>
    <col min="23" max="23" width="8.85546875" style="1"/>
    <col min="24" max="24" width="12.85546875" style="1" bestFit="1" customWidth="1"/>
    <col min="25" max="25" width="15.5703125" style="1" customWidth="1"/>
    <col min="26" max="26" width="30.140625" style="1" customWidth="1"/>
    <col min="27" max="27" width="26.7109375" style="1" customWidth="1"/>
    <col min="28" max="28" width="11.7109375" style="1" customWidth="1"/>
    <col min="29" max="29" width="12.85546875" style="1" customWidth="1"/>
    <col min="30" max="16384" width="8.85546875" style="1"/>
  </cols>
  <sheetData>
    <row r="1" spans="1:31" ht="42.75" customHeight="1" x14ac:dyDescent="0.25">
      <c r="A1" s="24"/>
      <c r="B1" s="33"/>
      <c r="C1" s="25"/>
      <c r="D1" s="26" t="s">
        <v>10</v>
      </c>
      <c r="E1" s="27"/>
      <c r="F1" s="27"/>
      <c r="G1" s="27"/>
      <c r="H1" s="27"/>
      <c r="I1" s="27"/>
      <c r="J1" s="27"/>
      <c r="K1" s="28"/>
      <c r="X1" s="11"/>
      <c r="Z1" s="11"/>
      <c r="AA1" s="11"/>
      <c r="AC1" s="11"/>
      <c r="AD1" s="11"/>
      <c r="AE1" s="11"/>
    </row>
    <row r="2" spans="1:31" ht="39" customHeight="1" x14ac:dyDescent="0.25">
      <c r="A2" s="29" t="s">
        <v>11</v>
      </c>
      <c r="B2" s="30"/>
      <c r="C2" s="30"/>
      <c r="D2" s="30"/>
      <c r="E2" s="30"/>
      <c r="F2" s="31"/>
      <c r="G2" s="39">
        <v>4</v>
      </c>
      <c r="H2" s="40"/>
      <c r="I2" s="41"/>
      <c r="J2" s="19"/>
      <c r="K2" s="21">
        <f ca="1">TODAY()</f>
        <v>44781</v>
      </c>
      <c r="M2" s="1" t="s">
        <v>1</v>
      </c>
      <c r="N2" s="1">
        <f xml:space="preserve"> (101.325 * ((1 - 2.557 *$G$2* 0.00001) ^ 5.2561))*1000</f>
        <v>101270.5401521007</v>
      </c>
      <c r="P2" s="1" t="s">
        <v>29</v>
      </c>
      <c r="Q2" s="1">
        <v>900</v>
      </c>
      <c r="T2" s="38">
        <f>C38+E38+F38+G38+I38+K38+D38</f>
        <v>583.99103737606924</v>
      </c>
      <c r="X2" s="11"/>
      <c r="Z2" s="11"/>
      <c r="AA2" s="11"/>
      <c r="AC2" s="11"/>
      <c r="AD2" s="11"/>
      <c r="AE2" s="11"/>
    </row>
    <row r="3" spans="1:31" hidden="1" x14ac:dyDescent="0.25">
      <c r="A3" s="32" t="s">
        <v>0</v>
      </c>
      <c r="B3" s="32"/>
      <c r="C3" s="32"/>
      <c r="D3" s="32"/>
      <c r="E3" s="32"/>
      <c r="F3" s="32"/>
      <c r="G3" s="32"/>
      <c r="H3" s="32"/>
      <c r="I3" s="32"/>
      <c r="J3" s="32"/>
      <c r="K3" s="32"/>
      <c r="X3" s="11"/>
      <c r="Z3" s="7"/>
      <c r="AA3" s="11"/>
      <c r="AC3" s="7"/>
      <c r="AD3" s="11"/>
      <c r="AE3" s="11"/>
    </row>
    <row r="4" spans="1:31" ht="30" hidden="1" x14ac:dyDescent="0.25">
      <c r="A4" s="17" t="s">
        <v>9</v>
      </c>
      <c r="B4" s="17" t="s">
        <v>27</v>
      </c>
      <c r="C4" s="16" t="s">
        <v>18</v>
      </c>
      <c r="D4" s="18" t="s">
        <v>18</v>
      </c>
      <c r="E4" s="18" t="s">
        <v>18</v>
      </c>
      <c r="F4" s="18" t="s">
        <v>18</v>
      </c>
      <c r="G4" s="20" t="s">
        <v>18</v>
      </c>
      <c r="H4" s="16" t="s">
        <v>31</v>
      </c>
      <c r="I4" s="20" t="s">
        <v>18</v>
      </c>
      <c r="J4" s="20" t="s">
        <v>31</v>
      </c>
      <c r="K4" s="20" t="s">
        <v>18</v>
      </c>
      <c r="X4" s="11"/>
      <c r="Z4" s="7"/>
      <c r="AA4" s="11"/>
      <c r="AC4" s="7"/>
      <c r="AD4" s="11"/>
      <c r="AE4" s="11"/>
    </row>
    <row r="5" spans="1:31" ht="27" hidden="1" customHeight="1" x14ac:dyDescent="0.25">
      <c r="A5" s="15" t="s">
        <v>17</v>
      </c>
      <c r="B5" s="17" t="s">
        <v>26</v>
      </c>
      <c r="C5" s="16" t="s">
        <v>25</v>
      </c>
      <c r="D5" s="16" t="s">
        <v>35</v>
      </c>
      <c r="E5" s="16" t="s">
        <v>19</v>
      </c>
      <c r="F5" s="16" t="s">
        <v>20</v>
      </c>
      <c r="G5" s="16" t="s">
        <v>22</v>
      </c>
      <c r="H5" s="16" t="s">
        <v>32</v>
      </c>
      <c r="I5" s="16" t="s">
        <v>21</v>
      </c>
      <c r="J5" s="20" t="s">
        <v>23</v>
      </c>
      <c r="K5" s="16" t="s">
        <v>30</v>
      </c>
      <c r="M5" s="34"/>
      <c r="X5" s="11"/>
      <c r="Z5" s="11"/>
      <c r="AA5" s="11"/>
      <c r="AC5" s="11"/>
      <c r="AD5" s="11"/>
      <c r="AE5" s="11"/>
    </row>
    <row r="6" spans="1:31" hidden="1" x14ac:dyDescent="0.25">
      <c r="A6" s="15" t="s">
        <v>2</v>
      </c>
      <c r="B6" s="8">
        <v>17</v>
      </c>
      <c r="C6" s="8">
        <v>17</v>
      </c>
      <c r="D6" s="8"/>
      <c r="E6" s="8">
        <v>17</v>
      </c>
      <c r="F6" s="8">
        <v>17</v>
      </c>
      <c r="G6" s="8">
        <v>17</v>
      </c>
      <c r="H6" s="8">
        <v>17</v>
      </c>
      <c r="I6" s="8">
        <v>17</v>
      </c>
      <c r="J6" s="8">
        <v>17</v>
      </c>
      <c r="K6" s="8">
        <v>17</v>
      </c>
      <c r="L6" s="8">
        <v>24</v>
      </c>
      <c r="M6" s="35">
        <v>24</v>
      </c>
      <c r="N6" s="8">
        <v>24</v>
      </c>
      <c r="O6" s="8">
        <v>24</v>
      </c>
      <c r="P6" s="8">
        <v>24</v>
      </c>
      <c r="Q6" s="8">
        <v>24</v>
      </c>
      <c r="R6" s="8">
        <v>24</v>
      </c>
      <c r="S6" s="8">
        <v>24</v>
      </c>
      <c r="T6" s="8">
        <v>24</v>
      </c>
      <c r="U6" s="8">
        <v>24</v>
      </c>
      <c r="X6" s="11"/>
      <c r="Z6" s="11"/>
      <c r="AA6" s="11"/>
      <c r="AC6" s="11"/>
      <c r="AD6" s="11"/>
      <c r="AE6" s="11"/>
    </row>
    <row r="7" spans="1:31" hidden="1" x14ac:dyDescent="0.25">
      <c r="A7" s="15" t="s">
        <v>3</v>
      </c>
      <c r="B7" s="8">
        <v>16</v>
      </c>
      <c r="C7" s="8">
        <v>16</v>
      </c>
      <c r="D7" s="8"/>
      <c r="E7" s="8">
        <v>16</v>
      </c>
      <c r="F7" s="8">
        <v>16</v>
      </c>
      <c r="G7" s="8">
        <v>16</v>
      </c>
      <c r="H7" s="8">
        <v>16</v>
      </c>
      <c r="I7" s="8">
        <v>16</v>
      </c>
      <c r="J7" s="8">
        <v>16</v>
      </c>
      <c r="K7" s="8">
        <v>16</v>
      </c>
      <c r="L7" s="8">
        <v>22</v>
      </c>
      <c r="M7" s="35">
        <v>22</v>
      </c>
      <c r="N7" s="8">
        <v>22</v>
      </c>
      <c r="O7" s="8">
        <v>22</v>
      </c>
      <c r="P7" s="8">
        <v>22</v>
      </c>
      <c r="Q7" s="8">
        <v>22</v>
      </c>
      <c r="R7" s="8">
        <v>22</v>
      </c>
      <c r="S7" s="8">
        <v>22</v>
      </c>
      <c r="T7" s="8">
        <v>22</v>
      </c>
      <c r="U7" s="8">
        <v>22</v>
      </c>
      <c r="X7" s="11"/>
      <c r="Z7" s="11"/>
      <c r="AA7" s="11"/>
      <c r="AC7" s="11"/>
      <c r="AD7" s="11"/>
      <c r="AE7" s="11"/>
    </row>
    <row r="8" spans="1:31" hidden="1" x14ac:dyDescent="0.25">
      <c r="A8" s="9" t="s">
        <v>4</v>
      </c>
      <c r="B8" s="10">
        <f>M8</f>
        <v>1.2156028083109427</v>
      </c>
      <c r="C8" s="10">
        <f>N8</f>
        <v>1.2156028083109427</v>
      </c>
      <c r="D8" s="10">
        <f>O8</f>
        <v>1.2156028083109427</v>
      </c>
      <c r="E8" s="10">
        <f>N8</f>
        <v>1.2156028083109427</v>
      </c>
      <c r="F8" s="10">
        <f>O8</f>
        <v>1.2156028083109427</v>
      </c>
      <c r="G8" s="10">
        <f>N8</f>
        <v>1.2156028083109427</v>
      </c>
      <c r="H8" s="10">
        <f>O8</f>
        <v>1.2156028083109427</v>
      </c>
      <c r="I8" s="10">
        <f>P8</f>
        <v>1.2156028083109427</v>
      </c>
      <c r="J8" s="10">
        <f>Q8</f>
        <v>1.2156028083109427</v>
      </c>
      <c r="K8" s="10">
        <f>Q8</f>
        <v>1.2156028083109427</v>
      </c>
      <c r="L8" s="2" t="s">
        <v>5</v>
      </c>
      <c r="M8" s="34">
        <f>($N$2-0.378*M7)/(287.1*(B6+273.15))</f>
        <v>1.2156028083109427</v>
      </c>
      <c r="N8" s="1">
        <f>($N$2-0.378*N7)/(287.1*(C6+273.15))</f>
        <v>1.2156028083109427</v>
      </c>
      <c r="O8" s="1">
        <f>($N$2-0.378*O7)/(287.1*(F6+273.15))</f>
        <v>1.2156028083109427</v>
      </c>
      <c r="P8" s="1">
        <f>($N$2-0.378*P7)/(287.1*(I6+273.15))</f>
        <v>1.2156028083109427</v>
      </c>
      <c r="Q8" s="1">
        <f>($N$2-0.378*Q7)/(287.1*(K6+273.15))</f>
        <v>1.2156028083109427</v>
      </c>
      <c r="R8" s="1" t="e">
        <f>($N$2-0.378*R7)/(287.1*(#REF!+273.15))</f>
        <v>#REF!</v>
      </c>
      <c r="S8" s="1" t="e">
        <f>($N$2-0.378*S7)/(287.1*(#REF!+273.15))</f>
        <v>#REF!</v>
      </c>
      <c r="T8" s="5" t="e">
        <f>($N$2-0.378*T7)/(287.1*(#REF!+273.15))</f>
        <v>#REF!</v>
      </c>
      <c r="U8" s="5" t="e">
        <f>($N$2-0.378*U7)/(287.1*(#REF!+273.15))</f>
        <v>#REF!</v>
      </c>
      <c r="X8" s="11"/>
      <c r="Z8" s="11"/>
      <c r="AA8" s="11"/>
      <c r="AC8" s="11"/>
      <c r="AD8" s="11"/>
      <c r="AE8" s="11"/>
    </row>
    <row r="9" spans="1:31" ht="18" hidden="1" x14ac:dyDescent="0.25">
      <c r="A9" s="9" t="s">
        <v>6</v>
      </c>
      <c r="B9" s="10">
        <f>B8*(B10+$N$2)/$N$2</f>
        <v>1.2164670616472726</v>
      </c>
      <c r="C9" s="10">
        <f>C8*(C10+$N$2)/$N$2</f>
        <v>1.2159989244234273</v>
      </c>
      <c r="D9" s="10">
        <f>D8*(D10+$N$2)/$N$2</f>
        <v>1.2158188716450251</v>
      </c>
      <c r="E9" s="10">
        <f>E8*(E10+$N$2)/$N$2</f>
        <v>1.2161669736832692</v>
      </c>
      <c r="F9" s="10">
        <f>F8*(F10+$N$2)/$N$2</f>
        <v>1.2161909807203894</v>
      </c>
      <c r="G9" s="10">
        <f>G8*(G10+$N$2)/$N$2</f>
        <v>1.2159028962749463</v>
      </c>
      <c r="H9" s="10">
        <f>H8*(H10+$N$2)/$N$2</f>
        <v>1.2161429666461487</v>
      </c>
      <c r="I9" s="10">
        <f>I8*(I10+$N$2)/$N$2</f>
        <v>1.216058942016228</v>
      </c>
      <c r="J9" s="10">
        <f>J8*(J10+$N$2)/$N$2</f>
        <v>1.2160829490533482</v>
      </c>
      <c r="K9" s="10">
        <f>K8*(K10+$N$2)/$N$2</f>
        <v>1.2158908927563861</v>
      </c>
      <c r="L9" s="2"/>
      <c r="M9" s="2"/>
      <c r="X9" s="11"/>
      <c r="Z9" s="11"/>
      <c r="AB9" s="11"/>
      <c r="AD9" s="11"/>
      <c r="AE9" s="11"/>
    </row>
    <row r="10" spans="1:31" ht="22.5" hidden="1" customHeight="1" x14ac:dyDescent="0.25">
      <c r="A10" s="15" t="s">
        <v>14</v>
      </c>
      <c r="B10" s="8">
        <v>72</v>
      </c>
      <c r="C10" s="8">
        <v>33</v>
      </c>
      <c r="D10" s="8">
        <v>18</v>
      </c>
      <c r="E10" s="8">
        <v>47</v>
      </c>
      <c r="F10" s="8">
        <v>49</v>
      </c>
      <c r="G10" s="8">
        <v>25</v>
      </c>
      <c r="H10" s="8">
        <v>45</v>
      </c>
      <c r="I10" s="8">
        <v>38</v>
      </c>
      <c r="J10" s="8">
        <v>40</v>
      </c>
      <c r="K10" s="8">
        <v>24</v>
      </c>
      <c r="L10" s="1" t="s">
        <v>7</v>
      </c>
      <c r="M10" s="34">
        <f>1/M8</f>
        <v>0.8226371255175704</v>
      </c>
      <c r="N10" s="1">
        <f>1/N8</f>
        <v>0.8226371255175704</v>
      </c>
      <c r="O10" s="1">
        <f t="shared" ref="O10:U10" si="0">1/O8</f>
        <v>0.8226371255175704</v>
      </c>
      <c r="P10" s="1">
        <f t="shared" si="0"/>
        <v>0.8226371255175704</v>
      </c>
      <c r="Q10" s="1">
        <f>1/Q8</f>
        <v>0.8226371255175704</v>
      </c>
      <c r="R10" s="1" t="e">
        <f t="shared" si="0"/>
        <v>#REF!</v>
      </c>
      <c r="S10" s="1" t="e">
        <f>1/S8</f>
        <v>#REF!</v>
      </c>
      <c r="T10" s="1" t="e">
        <f>1/T8</f>
        <v>#REF!</v>
      </c>
      <c r="U10" s="1" t="e">
        <f t="shared" si="0"/>
        <v>#REF!</v>
      </c>
      <c r="X10" s="11"/>
      <c r="Z10" s="11"/>
      <c r="AA10" s="11"/>
      <c r="AB10" s="11"/>
      <c r="AC10" s="11"/>
      <c r="AD10" s="11"/>
      <c r="AE10" s="11"/>
    </row>
    <row r="11" spans="1:31" ht="15.75" x14ac:dyDescent="0.25">
      <c r="A11" s="23" t="s">
        <v>28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M11" s="34"/>
      <c r="X11" s="11"/>
      <c r="Z11" s="11"/>
      <c r="AA11" s="11"/>
      <c r="AB11" s="11"/>
      <c r="AC11" s="11"/>
      <c r="AD11" s="11"/>
      <c r="AE11" s="11"/>
    </row>
    <row r="12" spans="1:31" ht="23.1" customHeight="1" x14ac:dyDescent="0.25">
      <c r="A12" s="15">
        <v>1</v>
      </c>
      <c r="B12" s="36">
        <v>11</v>
      </c>
      <c r="C12" s="37">
        <v>6</v>
      </c>
      <c r="D12" s="37">
        <v>4</v>
      </c>
      <c r="E12" s="37">
        <v>7</v>
      </c>
      <c r="F12" s="37">
        <v>18</v>
      </c>
      <c r="G12" s="37">
        <v>0</v>
      </c>
      <c r="H12" s="37">
        <v>1</v>
      </c>
      <c r="I12" s="37">
        <v>8</v>
      </c>
      <c r="J12" s="37">
        <v>2</v>
      </c>
      <c r="K12" s="37">
        <v>13</v>
      </c>
      <c r="M12" s="34"/>
      <c r="V12" s="6"/>
      <c r="W12" s="12"/>
      <c r="X12" s="13"/>
      <c r="Z12" s="11"/>
      <c r="AA12" s="11"/>
      <c r="AB12" s="11"/>
      <c r="AC12" s="11"/>
      <c r="AD12" s="11"/>
      <c r="AE12" s="11"/>
    </row>
    <row r="13" spans="1:31" ht="23.1" customHeight="1" x14ac:dyDescent="0.25">
      <c r="A13" s="15">
        <v>2</v>
      </c>
      <c r="B13" s="36">
        <v>12</v>
      </c>
      <c r="C13" s="37">
        <v>19</v>
      </c>
      <c r="D13" s="37">
        <v>5</v>
      </c>
      <c r="E13" s="37">
        <v>8</v>
      </c>
      <c r="F13" s="37">
        <v>20</v>
      </c>
      <c r="G13" s="37">
        <v>0</v>
      </c>
      <c r="H13" s="37">
        <v>1</v>
      </c>
      <c r="I13" s="37">
        <v>13</v>
      </c>
      <c r="J13" s="37">
        <v>1</v>
      </c>
      <c r="K13" s="37">
        <v>15</v>
      </c>
      <c r="M13" s="34"/>
      <c r="V13" s="6"/>
      <c r="W13" s="12"/>
      <c r="X13" s="13"/>
      <c r="Z13" s="11"/>
      <c r="AC13" s="11"/>
      <c r="AD13" s="11"/>
      <c r="AE13" s="11"/>
    </row>
    <row r="14" spans="1:31" ht="23.1" customHeight="1" x14ac:dyDescent="0.25">
      <c r="A14" s="15">
        <v>3</v>
      </c>
      <c r="B14" s="36">
        <v>12</v>
      </c>
      <c r="C14" s="37">
        <v>37</v>
      </c>
      <c r="D14" s="37">
        <v>5</v>
      </c>
      <c r="E14" s="37">
        <v>8</v>
      </c>
      <c r="F14" s="37">
        <v>18</v>
      </c>
      <c r="G14" s="37">
        <v>0</v>
      </c>
      <c r="H14" s="37">
        <v>1</v>
      </c>
      <c r="I14" s="37">
        <v>14</v>
      </c>
      <c r="J14" s="37">
        <v>2</v>
      </c>
      <c r="K14" s="37">
        <v>19</v>
      </c>
      <c r="V14" s="6"/>
      <c r="W14" s="12"/>
      <c r="X14" s="13"/>
      <c r="Z14" s="11"/>
      <c r="AC14" s="11"/>
      <c r="AD14" s="11"/>
      <c r="AE14" s="11"/>
    </row>
    <row r="15" spans="1:31" ht="23.1" customHeight="1" x14ac:dyDescent="0.25">
      <c r="A15" s="15">
        <v>4</v>
      </c>
      <c r="B15" s="36">
        <v>11</v>
      </c>
      <c r="C15" s="37">
        <v>50</v>
      </c>
      <c r="D15" s="37">
        <v>6</v>
      </c>
      <c r="E15" s="37">
        <v>8</v>
      </c>
      <c r="F15" s="37">
        <v>34</v>
      </c>
      <c r="G15" s="37">
        <v>5</v>
      </c>
      <c r="H15" s="37">
        <v>1</v>
      </c>
      <c r="I15" s="37">
        <v>14</v>
      </c>
      <c r="J15" s="37">
        <v>2</v>
      </c>
      <c r="K15" s="37">
        <v>19</v>
      </c>
      <c r="V15" s="6"/>
      <c r="W15" s="12"/>
      <c r="X15" s="13"/>
    </row>
    <row r="16" spans="1:31" ht="23.1" customHeight="1" x14ac:dyDescent="0.25">
      <c r="A16" s="15">
        <v>5</v>
      </c>
      <c r="B16" s="36">
        <v>11</v>
      </c>
      <c r="C16" s="37">
        <v>0</v>
      </c>
      <c r="D16" s="37">
        <v>6</v>
      </c>
      <c r="E16" s="37">
        <v>8</v>
      </c>
      <c r="F16" s="37">
        <v>4</v>
      </c>
      <c r="G16" s="37">
        <v>21</v>
      </c>
      <c r="H16" s="37">
        <v>0</v>
      </c>
      <c r="I16" s="37">
        <v>0</v>
      </c>
      <c r="J16" s="37">
        <v>1</v>
      </c>
      <c r="K16" s="37">
        <v>23</v>
      </c>
      <c r="V16" s="6"/>
      <c r="W16" s="12"/>
      <c r="X16" s="13"/>
    </row>
    <row r="17" spans="1:24" ht="23.1" customHeight="1" x14ac:dyDescent="0.25">
      <c r="A17" s="15">
        <v>6</v>
      </c>
      <c r="B17" s="36">
        <v>11</v>
      </c>
      <c r="C17" s="37">
        <v>0</v>
      </c>
      <c r="D17" s="37">
        <v>6</v>
      </c>
      <c r="E17" s="37">
        <v>7</v>
      </c>
      <c r="F17" s="37">
        <v>0</v>
      </c>
      <c r="G17" s="37">
        <v>24</v>
      </c>
      <c r="H17" s="37">
        <v>1</v>
      </c>
      <c r="I17" s="37">
        <v>0</v>
      </c>
      <c r="J17" s="37">
        <v>1</v>
      </c>
      <c r="K17" s="37">
        <v>16</v>
      </c>
      <c r="V17" s="6"/>
      <c r="W17" s="12"/>
      <c r="X17" s="13"/>
    </row>
    <row r="18" spans="1:24" ht="23.1" customHeight="1" x14ac:dyDescent="0.25">
      <c r="A18" s="15">
        <v>7</v>
      </c>
      <c r="B18" s="36">
        <v>7</v>
      </c>
      <c r="C18" s="37">
        <v>0</v>
      </c>
      <c r="D18" s="37">
        <v>5</v>
      </c>
      <c r="E18" s="37">
        <v>8</v>
      </c>
      <c r="F18" s="37">
        <v>0</v>
      </c>
      <c r="G18" s="37">
        <v>16</v>
      </c>
      <c r="H18" s="37">
        <v>0</v>
      </c>
      <c r="I18" s="37">
        <v>0</v>
      </c>
      <c r="J18" s="37">
        <v>1</v>
      </c>
      <c r="K18" s="37">
        <v>10</v>
      </c>
      <c r="V18" s="6"/>
      <c r="W18" s="12"/>
      <c r="X18" s="13"/>
    </row>
    <row r="19" spans="1:24" ht="23.1" customHeight="1" x14ac:dyDescent="0.25">
      <c r="A19" s="15">
        <v>8</v>
      </c>
      <c r="B19" s="36">
        <v>8</v>
      </c>
      <c r="C19" s="37">
        <v>0</v>
      </c>
      <c r="D19" s="37">
        <v>4</v>
      </c>
      <c r="E19" s="37">
        <v>7</v>
      </c>
      <c r="F19" s="37">
        <v>1</v>
      </c>
      <c r="G19" s="37">
        <v>0</v>
      </c>
      <c r="H19" s="37">
        <v>1</v>
      </c>
      <c r="I19" s="37">
        <v>0</v>
      </c>
      <c r="J19" s="37">
        <v>1</v>
      </c>
      <c r="K19" s="37">
        <v>11</v>
      </c>
      <c r="V19" s="6"/>
      <c r="W19" s="12"/>
      <c r="X19" s="13"/>
    </row>
    <row r="20" spans="1:24" ht="23.1" customHeight="1" x14ac:dyDescent="0.25">
      <c r="A20" s="17">
        <v>1</v>
      </c>
      <c r="B20" s="36">
        <v>11</v>
      </c>
      <c r="C20" s="37">
        <v>36</v>
      </c>
      <c r="D20" s="37">
        <v>5</v>
      </c>
      <c r="E20" s="37">
        <v>9</v>
      </c>
      <c r="F20" s="37">
        <v>0</v>
      </c>
      <c r="G20" s="37">
        <v>0</v>
      </c>
      <c r="H20" s="37">
        <v>1</v>
      </c>
      <c r="I20" s="37">
        <v>0</v>
      </c>
      <c r="J20" s="37">
        <v>1</v>
      </c>
      <c r="K20" s="37">
        <v>0</v>
      </c>
      <c r="V20" s="6"/>
      <c r="W20" s="12"/>
      <c r="X20" s="13"/>
    </row>
    <row r="21" spans="1:24" ht="23.1" customHeight="1" x14ac:dyDescent="0.25">
      <c r="A21" s="17">
        <v>2</v>
      </c>
      <c r="B21" s="36">
        <v>12</v>
      </c>
      <c r="C21" s="37">
        <v>39</v>
      </c>
      <c r="D21" s="37">
        <v>5</v>
      </c>
      <c r="E21" s="37">
        <v>9</v>
      </c>
      <c r="F21" s="37">
        <v>0</v>
      </c>
      <c r="G21" s="37">
        <v>0</v>
      </c>
      <c r="H21" s="37">
        <v>1</v>
      </c>
      <c r="I21" s="37">
        <v>0</v>
      </c>
      <c r="J21" s="37">
        <v>2</v>
      </c>
      <c r="K21" s="37">
        <v>0</v>
      </c>
      <c r="V21" s="6"/>
      <c r="W21" s="12"/>
      <c r="X21" s="13"/>
    </row>
    <row r="22" spans="1:24" ht="23.1" customHeight="1" x14ac:dyDescent="0.25">
      <c r="A22" s="17">
        <v>3</v>
      </c>
      <c r="B22" s="36">
        <v>12</v>
      </c>
      <c r="C22" s="37">
        <v>31</v>
      </c>
      <c r="D22" s="37">
        <v>5</v>
      </c>
      <c r="E22" s="37">
        <v>9</v>
      </c>
      <c r="F22" s="37">
        <v>0</v>
      </c>
      <c r="G22" s="37">
        <v>0</v>
      </c>
      <c r="H22" s="37">
        <v>1</v>
      </c>
      <c r="I22" s="37">
        <v>0</v>
      </c>
      <c r="J22" s="37">
        <v>2</v>
      </c>
      <c r="K22" s="37">
        <v>0</v>
      </c>
      <c r="V22" s="6"/>
      <c r="W22" s="12"/>
      <c r="X22" s="13"/>
    </row>
    <row r="23" spans="1:24" ht="23.1" customHeight="1" x14ac:dyDescent="0.25">
      <c r="A23" s="17">
        <v>4</v>
      </c>
      <c r="B23" s="36">
        <v>12</v>
      </c>
      <c r="C23" s="37">
        <v>7</v>
      </c>
      <c r="D23" s="37">
        <v>6</v>
      </c>
      <c r="E23" s="37">
        <v>9</v>
      </c>
      <c r="F23" s="37">
        <v>30</v>
      </c>
      <c r="G23" s="37">
        <v>20</v>
      </c>
      <c r="H23" s="37">
        <v>1</v>
      </c>
      <c r="I23" s="37">
        <v>14</v>
      </c>
      <c r="J23" s="37">
        <v>1</v>
      </c>
      <c r="K23" s="37">
        <v>0</v>
      </c>
      <c r="V23" s="6"/>
      <c r="W23" s="12"/>
      <c r="X23" s="13"/>
    </row>
    <row r="24" spans="1:24" ht="23.1" customHeight="1" x14ac:dyDescent="0.25">
      <c r="A24" s="17">
        <v>5</v>
      </c>
      <c r="B24" s="36">
        <v>11</v>
      </c>
      <c r="C24" s="37">
        <v>0</v>
      </c>
      <c r="D24" s="37">
        <v>5</v>
      </c>
      <c r="E24" s="37">
        <v>7</v>
      </c>
      <c r="F24" s="37">
        <v>0</v>
      </c>
      <c r="G24" s="37">
        <v>29</v>
      </c>
      <c r="H24" s="37">
        <v>0</v>
      </c>
      <c r="I24" s="37">
        <v>24</v>
      </c>
      <c r="J24" s="37">
        <v>1</v>
      </c>
      <c r="K24" s="37">
        <v>3</v>
      </c>
      <c r="V24" s="6"/>
      <c r="W24" s="12"/>
      <c r="X24" s="13"/>
    </row>
    <row r="25" spans="1:24" ht="23.1" customHeight="1" x14ac:dyDescent="0.25">
      <c r="A25" s="17">
        <v>6</v>
      </c>
      <c r="B25" s="36">
        <v>11</v>
      </c>
      <c r="C25" s="37">
        <v>0</v>
      </c>
      <c r="D25" s="37">
        <v>5</v>
      </c>
      <c r="E25" s="37">
        <v>6</v>
      </c>
      <c r="F25" s="37">
        <v>0</v>
      </c>
      <c r="G25" s="37">
        <v>4</v>
      </c>
      <c r="H25" s="37">
        <v>1</v>
      </c>
      <c r="I25" s="37">
        <v>23</v>
      </c>
      <c r="J25" s="37">
        <v>2</v>
      </c>
      <c r="K25" s="37">
        <v>14</v>
      </c>
      <c r="V25" s="6"/>
      <c r="W25" s="12"/>
      <c r="X25" s="13"/>
    </row>
    <row r="26" spans="1:24" ht="23.1" customHeight="1" x14ac:dyDescent="0.25">
      <c r="A26" s="17">
        <v>7</v>
      </c>
      <c r="B26" s="36">
        <v>8</v>
      </c>
      <c r="C26" s="37">
        <v>0</v>
      </c>
      <c r="D26" s="37">
        <v>4</v>
      </c>
      <c r="E26" s="37">
        <v>7</v>
      </c>
      <c r="F26" s="37">
        <v>2</v>
      </c>
      <c r="G26" s="37">
        <v>0</v>
      </c>
      <c r="H26" s="37">
        <v>1</v>
      </c>
      <c r="I26" s="37">
        <v>13</v>
      </c>
      <c r="J26" s="37">
        <v>1</v>
      </c>
      <c r="K26" s="37">
        <v>17</v>
      </c>
      <c r="V26" s="6"/>
      <c r="W26" s="12"/>
      <c r="X26" s="13"/>
    </row>
    <row r="27" spans="1:24" ht="23.1" customHeight="1" x14ac:dyDescent="0.25">
      <c r="A27" s="17">
        <v>8</v>
      </c>
      <c r="B27" s="36">
        <v>7</v>
      </c>
      <c r="C27" s="37">
        <v>0</v>
      </c>
      <c r="D27" s="37">
        <v>3</v>
      </c>
      <c r="E27" s="37">
        <v>6</v>
      </c>
      <c r="F27" s="37">
        <v>2</v>
      </c>
      <c r="G27" s="37">
        <v>0</v>
      </c>
      <c r="H27" s="37">
        <v>1</v>
      </c>
      <c r="I27" s="37">
        <v>16</v>
      </c>
      <c r="J27" s="37">
        <v>2</v>
      </c>
      <c r="K27" s="37">
        <v>16</v>
      </c>
      <c r="V27" s="6" t="s">
        <v>13</v>
      </c>
      <c r="W27" s="12"/>
      <c r="X27" s="13"/>
    </row>
    <row r="28" spans="1:24" ht="23.1" customHeight="1" x14ac:dyDescent="0.25">
      <c r="A28" s="17">
        <v>1</v>
      </c>
      <c r="B28" s="36">
        <v>9</v>
      </c>
      <c r="C28" s="37">
        <v>8</v>
      </c>
      <c r="D28" s="37">
        <v>5</v>
      </c>
      <c r="E28" s="37">
        <v>8</v>
      </c>
      <c r="F28" s="37">
        <v>0</v>
      </c>
      <c r="G28" s="37">
        <v>0</v>
      </c>
      <c r="H28" s="37">
        <v>1</v>
      </c>
      <c r="I28" s="37">
        <v>9</v>
      </c>
      <c r="J28" s="37">
        <v>1</v>
      </c>
      <c r="K28" s="37">
        <v>0</v>
      </c>
      <c r="V28" s="6"/>
      <c r="W28" s="12"/>
      <c r="X28" s="14"/>
    </row>
    <row r="29" spans="1:24" ht="23.1" customHeight="1" x14ac:dyDescent="0.25">
      <c r="A29" s="17">
        <v>2</v>
      </c>
      <c r="B29" s="36">
        <v>12</v>
      </c>
      <c r="C29" s="37">
        <v>8</v>
      </c>
      <c r="D29" s="37">
        <v>6</v>
      </c>
      <c r="E29" s="37">
        <v>8</v>
      </c>
      <c r="F29" s="37">
        <v>0</v>
      </c>
      <c r="G29" s="37">
        <v>0</v>
      </c>
      <c r="H29" s="37">
        <v>1</v>
      </c>
      <c r="I29" s="37">
        <v>17</v>
      </c>
      <c r="J29" s="37">
        <v>1</v>
      </c>
      <c r="K29" s="37">
        <v>0</v>
      </c>
      <c r="V29" s="6"/>
      <c r="W29" s="12"/>
      <c r="X29" s="14"/>
    </row>
    <row r="30" spans="1:24" ht="23.1" customHeight="1" x14ac:dyDescent="0.25">
      <c r="A30" s="17">
        <v>3</v>
      </c>
      <c r="B30" s="36">
        <v>13</v>
      </c>
      <c r="C30" s="37">
        <v>10</v>
      </c>
      <c r="D30" s="37">
        <v>6</v>
      </c>
      <c r="E30" s="37">
        <v>8</v>
      </c>
      <c r="F30" s="37">
        <v>5</v>
      </c>
      <c r="G30" s="37">
        <v>16</v>
      </c>
      <c r="H30" s="37">
        <v>1</v>
      </c>
      <c r="I30" s="37">
        <v>25</v>
      </c>
      <c r="J30" s="37">
        <v>1</v>
      </c>
      <c r="K30" s="37">
        <v>0</v>
      </c>
      <c r="V30" s="6"/>
      <c r="W30" s="12"/>
      <c r="X30" s="14"/>
    </row>
    <row r="31" spans="1:24" ht="23.1" customHeight="1" x14ac:dyDescent="0.25">
      <c r="A31" s="17">
        <v>4</v>
      </c>
      <c r="B31" s="36">
        <v>13</v>
      </c>
      <c r="C31" s="37">
        <v>23</v>
      </c>
      <c r="D31" s="37">
        <v>6</v>
      </c>
      <c r="E31" s="37">
        <v>8</v>
      </c>
      <c r="F31" s="37">
        <v>5</v>
      </c>
      <c r="G31" s="37">
        <v>30</v>
      </c>
      <c r="H31" s="37">
        <v>0</v>
      </c>
      <c r="I31" s="37">
        <v>18</v>
      </c>
      <c r="J31" s="37">
        <v>2</v>
      </c>
      <c r="K31" s="37">
        <v>0</v>
      </c>
      <c r="V31" s="6"/>
      <c r="W31" s="12"/>
      <c r="X31" s="14"/>
    </row>
    <row r="32" spans="1:24" ht="23.1" customHeight="1" x14ac:dyDescent="0.25">
      <c r="A32" s="17">
        <v>5</v>
      </c>
      <c r="B32" s="36">
        <v>12</v>
      </c>
      <c r="C32" s="37">
        <v>33</v>
      </c>
      <c r="D32" s="37">
        <v>6</v>
      </c>
      <c r="E32" s="37">
        <v>6</v>
      </c>
      <c r="F32" s="37">
        <v>0</v>
      </c>
      <c r="G32" s="37">
        <v>19</v>
      </c>
      <c r="H32" s="37">
        <v>1</v>
      </c>
      <c r="I32" s="37">
        <v>0</v>
      </c>
      <c r="J32" s="37">
        <v>2</v>
      </c>
      <c r="K32" s="37">
        <v>20</v>
      </c>
      <c r="V32" s="6"/>
      <c r="W32" s="12"/>
      <c r="X32" s="14"/>
    </row>
    <row r="33" spans="1:24" ht="23.1" customHeight="1" x14ac:dyDescent="0.25">
      <c r="A33" s="17">
        <v>6</v>
      </c>
      <c r="B33" s="36">
        <v>12</v>
      </c>
      <c r="C33" s="37">
        <v>9</v>
      </c>
      <c r="D33" s="37">
        <v>6</v>
      </c>
      <c r="E33" s="37">
        <v>4</v>
      </c>
      <c r="F33" s="37">
        <v>22</v>
      </c>
      <c r="G33" s="37">
        <v>0</v>
      </c>
      <c r="H33" s="37">
        <v>1</v>
      </c>
      <c r="I33" s="37">
        <v>0</v>
      </c>
      <c r="J33" s="37">
        <v>1</v>
      </c>
      <c r="K33" s="37">
        <v>20</v>
      </c>
      <c r="V33" s="6"/>
      <c r="W33" s="12"/>
      <c r="X33" s="14"/>
    </row>
    <row r="34" spans="1:24" ht="23.1" customHeight="1" x14ac:dyDescent="0.25">
      <c r="A34" s="17">
        <v>7</v>
      </c>
      <c r="B34" s="36">
        <v>12</v>
      </c>
      <c r="C34" s="37">
        <v>3</v>
      </c>
      <c r="D34" s="37">
        <v>4</v>
      </c>
      <c r="E34" s="37">
        <v>3</v>
      </c>
      <c r="F34" s="37">
        <v>32</v>
      </c>
      <c r="G34" s="37">
        <v>0</v>
      </c>
      <c r="H34" s="37">
        <v>1</v>
      </c>
      <c r="I34" s="37">
        <v>0</v>
      </c>
      <c r="J34" s="37">
        <v>1</v>
      </c>
      <c r="K34" s="37">
        <v>15</v>
      </c>
      <c r="V34" s="6"/>
      <c r="W34" s="12"/>
      <c r="X34" s="14"/>
    </row>
    <row r="35" spans="1:24" ht="23.1" customHeight="1" x14ac:dyDescent="0.25">
      <c r="A35" s="17">
        <v>8</v>
      </c>
      <c r="B35" s="36">
        <v>9</v>
      </c>
      <c r="C35" s="37">
        <v>0</v>
      </c>
      <c r="D35" s="37">
        <v>4</v>
      </c>
      <c r="E35" s="37">
        <v>3</v>
      </c>
      <c r="F35" s="37">
        <v>35</v>
      </c>
      <c r="G35" s="37">
        <v>0</v>
      </c>
      <c r="H35" s="37">
        <v>0</v>
      </c>
      <c r="I35" s="37">
        <v>0</v>
      </c>
      <c r="J35" s="37">
        <v>1</v>
      </c>
      <c r="K35" s="37">
        <v>10</v>
      </c>
      <c r="N35" s="6"/>
      <c r="V35" s="6"/>
      <c r="W35" s="12"/>
      <c r="X35" s="14"/>
    </row>
    <row r="36" spans="1:24" x14ac:dyDescent="0.25">
      <c r="A36" s="15" t="s">
        <v>16</v>
      </c>
      <c r="B36" s="37">
        <f>POWER(((SUM(B44:B67))/24),2)</f>
        <v>10.71273287921588</v>
      </c>
      <c r="C36" s="37">
        <f>POWER(((SUM(C44:C67))/24),2)</f>
        <v>7.2254133478472475</v>
      </c>
      <c r="D36" s="37">
        <f>POWER(((SUM(D44:D67))/24),2)</f>
        <v>5.0441548290981979</v>
      </c>
      <c r="E36" s="37">
        <f>POWER(((SUM(E44:E67))/24),2)</f>
        <v>6.9998104014480695</v>
      </c>
      <c r="F36" s="37">
        <f>POWER(((SUM(F44:F67))/24),2)</f>
        <v>4.4854841147680027</v>
      </c>
      <c r="G36" s="37">
        <f>POWER(((SUM(G44:G67))/24),2)</f>
        <v>2.9772134249936921</v>
      </c>
      <c r="H36" s="37">
        <f>POWER(((SUM(H44:H67))/24),2)</f>
        <v>0.62673611111111105</v>
      </c>
      <c r="I36" s="37">
        <f>POWER(((SUM(I44:I67))/24),2)</f>
        <v>4.5733710026603678</v>
      </c>
      <c r="J36" s="37">
        <f>POWER(((SUM(J44:J67))/24),2)</f>
        <v>1.3347876073623886</v>
      </c>
      <c r="K36" s="37">
        <f>POWER(((SUM(K44:K67))/24),2)</f>
        <v>6.4701157304203836</v>
      </c>
      <c r="L36" s="6"/>
      <c r="M36" s="6"/>
      <c r="O36" s="6">
        <f>474/7</f>
        <v>67.714285714285708</v>
      </c>
      <c r="P36" s="6"/>
      <c r="Q36" s="6"/>
      <c r="R36" s="6"/>
      <c r="S36" s="6"/>
      <c r="T36" s="6"/>
      <c r="U36" s="6"/>
      <c r="W36" s="12"/>
      <c r="X36" s="14"/>
    </row>
    <row r="37" spans="1:24" x14ac:dyDescent="0.25">
      <c r="A37" s="15" t="s">
        <v>8</v>
      </c>
      <c r="B37" s="37">
        <f>SQRT(2*B36/$C$9)</f>
        <v>4.1975757326114058</v>
      </c>
      <c r="C37" s="37">
        <f>SQRT(2*C36/$C$9)</f>
        <v>3.4473053308643289</v>
      </c>
      <c r="D37" s="37">
        <f t="shared" ref="D37:K37" si="1">SQRT(2*D36/D9)</f>
        <v>2.8805456495154012</v>
      </c>
      <c r="E37" s="37">
        <f t="shared" si="1"/>
        <v>3.3928255773688951</v>
      </c>
      <c r="F37" s="37">
        <f t="shared" si="1"/>
        <v>2.7159312371684443</v>
      </c>
      <c r="G37" s="37">
        <f t="shared" si="1"/>
        <v>2.2129445693214689</v>
      </c>
      <c r="H37" s="37">
        <f t="shared" si="1"/>
        <v>1.0152313983235199</v>
      </c>
      <c r="I37" s="37">
        <f t="shared" si="1"/>
        <v>2.7425585120432454</v>
      </c>
      <c r="J37" s="37">
        <f t="shared" ref="J37" si="2">SQRT(2*J36/J9)</f>
        <v>1.4816290384795578</v>
      </c>
      <c r="K37" s="37">
        <f t="shared" si="1"/>
        <v>3.2622986735608004</v>
      </c>
      <c r="L37" s="6"/>
      <c r="M37" s="6"/>
      <c r="N37" s="6"/>
      <c r="O37" s="6"/>
      <c r="P37" s="6"/>
      <c r="Q37" s="6"/>
      <c r="R37" s="6"/>
      <c r="S37" s="6"/>
      <c r="T37" s="6"/>
      <c r="U37" s="6"/>
      <c r="W37" s="12"/>
      <c r="X37" s="14"/>
    </row>
    <row r="38" spans="1:24" ht="18" customHeight="1" x14ac:dyDescent="0.25">
      <c r="A38" s="22" t="s">
        <v>24</v>
      </c>
      <c r="B38" s="42">
        <f>B37*(B42^2)*3.1416*3600/4</f>
        <v>474.73574117659189</v>
      </c>
      <c r="C38" s="42">
        <f>C37*(C42^2)*3.1416*3600/4</f>
        <v>97.470489846990404</v>
      </c>
      <c r="D38" s="42">
        <f>D37*(D42^2)*3.1416*3600/4</f>
        <v>81.445699912658284</v>
      </c>
      <c r="E38" s="42">
        <f>E37*(E42^2)*3.1416*3600/4</f>
        <v>95.930107504759107</v>
      </c>
      <c r="F38" s="42">
        <f>F37*(F42^2)*3.1416*3600/4</f>
        <v>76.791326172195483</v>
      </c>
      <c r="G38" s="42">
        <f>G37*(G42^2)*3.1416*3600/4</f>
        <v>62.56967993082295</v>
      </c>
      <c r="H38" s="43">
        <f>H37*(H42^2)*3.1416*3600/4</f>
        <v>28.705058648758541</v>
      </c>
      <c r="I38" s="42">
        <f>I37*(I42^2)*3.1416*3600/4</f>
        <v>77.544196392915538</v>
      </c>
      <c r="J38" s="43">
        <f>J37*(J42^2)*3.1416*3600/4</f>
        <v>41.892172085586417</v>
      </c>
      <c r="K38" s="42">
        <f>K37*(K42^2)*3.1416*3600/4</f>
        <v>92.239537615727528</v>
      </c>
      <c r="O38" s="38"/>
      <c r="W38" s="12"/>
      <c r="X38" s="14"/>
    </row>
    <row r="39" spans="1:24" ht="46.5" customHeight="1" x14ac:dyDescent="0.25">
      <c r="A39" s="22" t="s">
        <v>15</v>
      </c>
      <c r="B39" s="44">
        <f>B36+B10</f>
        <v>82.712732879215878</v>
      </c>
      <c r="C39" s="44">
        <f>C36+C10</f>
        <v>40.225413347847251</v>
      </c>
      <c r="D39" s="44">
        <f>D36+D10</f>
        <v>23.044154829098197</v>
      </c>
      <c r="E39" s="44">
        <f t="shared" ref="D39:K39" si="3">E36+E10</f>
        <v>53.999810401448073</v>
      </c>
      <c r="F39" s="44">
        <f t="shared" si="3"/>
        <v>53.485484114767999</v>
      </c>
      <c r="G39" s="44">
        <f t="shared" si="3"/>
        <v>27.977213424993693</v>
      </c>
      <c r="H39" s="45">
        <f t="shared" si="3"/>
        <v>45.626736111111114</v>
      </c>
      <c r="I39" s="44">
        <f t="shared" si="3"/>
        <v>42.573371002660366</v>
      </c>
      <c r="J39" s="45">
        <f t="shared" si="3"/>
        <v>41.334787607362387</v>
      </c>
      <c r="K39" s="44">
        <f t="shared" si="3"/>
        <v>30.470115730420382</v>
      </c>
      <c r="W39" s="12"/>
      <c r="X39" s="14"/>
    </row>
    <row r="40" spans="1:24" x14ac:dyDescent="0.25">
      <c r="A40" s="15" t="s">
        <v>33</v>
      </c>
      <c r="B40" s="17" t="s">
        <v>26</v>
      </c>
      <c r="C40" s="20" t="s">
        <v>25</v>
      </c>
      <c r="D40" s="20" t="s">
        <v>35</v>
      </c>
      <c r="E40" s="20" t="s">
        <v>19</v>
      </c>
      <c r="F40" s="20" t="s">
        <v>20</v>
      </c>
      <c r="G40" s="20" t="s">
        <v>22</v>
      </c>
      <c r="H40" s="20" t="s">
        <v>32</v>
      </c>
      <c r="I40" s="20" t="s">
        <v>21</v>
      </c>
      <c r="J40" s="20" t="s">
        <v>23</v>
      </c>
      <c r="K40" s="20" t="s">
        <v>30</v>
      </c>
    </row>
    <row r="41" spans="1:24" ht="30" x14ac:dyDescent="0.25">
      <c r="A41" s="17" t="s">
        <v>34</v>
      </c>
      <c r="B41" s="17" t="s">
        <v>27</v>
      </c>
      <c r="C41" s="20" t="s">
        <v>18</v>
      </c>
      <c r="D41" s="20" t="s">
        <v>18</v>
      </c>
      <c r="E41" s="20" t="s">
        <v>18</v>
      </c>
      <c r="F41" s="20" t="s">
        <v>18</v>
      </c>
      <c r="G41" s="20" t="s">
        <v>18</v>
      </c>
      <c r="H41" s="20" t="s">
        <v>36</v>
      </c>
      <c r="I41" s="20" t="s">
        <v>18</v>
      </c>
      <c r="J41" s="20" t="s">
        <v>31</v>
      </c>
      <c r="K41" s="20" t="s">
        <v>18</v>
      </c>
    </row>
    <row r="42" spans="1:24" x14ac:dyDescent="0.25">
      <c r="A42" s="15" t="s">
        <v>12</v>
      </c>
      <c r="B42" s="36">
        <v>0.2</v>
      </c>
      <c r="C42" s="37">
        <v>0.1</v>
      </c>
      <c r="D42" s="37">
        <f>C42</f>
        <v>0.1</v>
      </c>
      <c r="E42" s="37">
        <f t="shared" ref="E42:F42" si="4">D42</f>
        <v>0.1</v>
      </c>
      <c r="F42" s="37">
        <f t="shared" si="4"/>
        <v>0.1</v>
      </c>
      <c r="G42" s="37">
        <v>0.1</v>
      </c>
      <c r="H42" s="37">
        <f>G42</f>
        <v>0.1</v>
      </c>
      <c r="I42" s="37">
        <f t="shared" ref="I42:K42" si="5">H42</f>
        <v>0.1</v>
      </c>
      <c r="J42" s="37">
        <f t="shared" si="5"/>
        <v>0.1</v>
      </c>
      <c r="K42" s="37">
        <f t="shared" si="5"/>
        <v>0.1</v>
      </c>
    </row>
    <row r="43" spans="1:24" x14ac:dyDescent="0.25">
      <c r="P43" s="34"/>
    </row>
    <row r="44" spans="1:24" hidden="1" x14ac:dyDescent="0.25">
      <c r="A44" s="3">
        <v>1</v>
      </c>
      <c r="B44" s="4">
        <f>SQRT(B12)</f>
        <v>3.3166247903553998</v>
      </c>
      <c r="C44" s="4">
        <f>SQRT(C12)</f>
        <v>2.4494897427831779</v>
      </c>
      <c r="D44" s="4">
        <f>SQRT(D12)</f>
        <v>2</v>
      </c>
      <c r="E44" s="4">
        <f>SQRT(E12)</f>
        <v>2.6457513110645907</v>
      </c>
      <c r="F44" s="4">
        <f>SQRT(F12)</f>
        <v>4.2426406871192848</v>
      </c>
      <c r="G44" s="4">
        <f>SQRT(G12)</f>
        <v>0</v>
      </c>
      <c r="H44" s="4">
        <f>SQRT(H12)</f>
        <v>1</v>
      </c>
      <c r="I44" s="4">
        <f>SQRT(I12)</f>
        <v>2.8284271247461903</v>
      </c>
      <c r="J44" s="4">
        <f>SQRT(J12)</f>
        <v>1.4142135623730951</v>
      </c>
      <c r="K44" s="4">
        <f>SQRT(K12)</f>
        <v>3.6055512754639891</v>
      </c>
    </row>
    <row r="45" spans="1:24" hidden="1" x14ac:dyDescent="0.25">
      <c r="A45" s="3">
        <v>2</v>
      </c>
      <c r="B45" s="4">
        <f>SQRT(B13)</f>
        <v>3.4641016151377544</v>
      </c>
      <c r="C45" s="4">
        <f>SQRT(C13)</f>
        <v>4.358898943540674</v>
      </c>
      <c r="D45" s="4">
        <f>SQRT(D13)</f>
        <v>2.2360679774997898</v>
      </c>
      <c r="E45" s="4">
        <f>SQRT(E13)</f>
        <v>2.8284271247461903</v>
      </c>
      <c r="F45" s="4">
        <f>SQRT(F13)</f>
        <v>4.4721359549995796</v>
      </c>
      <c r="G45" s="4">
        <f>SQRT(G13)</f>
        <v>0</v>
      </c>
      <c r="H45" s="4">
        <f>SQRT(H13)</f>
        <v>1</v>
      </c>
      <c r="I45" s="4">
        <f>SQRT(I13)</f>
        <v>3.6055512754639891</v>
      </c>
      <c r="J45" s="4">
        <f>SQRT(J13)</f>
        <v>1</v>
      </c>
      <c r="K45" s="4">
        <f>SQRT(K13)</f>
        <v>3.872983346207417</v>
      </c>
    </row>
    <row r="46" spans="1:24" hidden="1" x14ac:dyDescent="0.25">
      <c r="A46" s="3">
        <v>3</v>
      </c>
      <c r="B46" s="4">
        <f>SQRT(B14)</f>
        <v>3.4641016151377544</v>
      </c>
      <c r="C46" s="4">
        <f>SQRT(C14)</f>
        <v>6.0827625302982193</v>
      </c>
      <c r="D46" s="4">
        <f>SQRT(D14)</f>
        <v>2.2360679774997898</v>
      </c>
      <c r="E46" s="4">
        <f>SQRT(E14)</f>
        <v>2.8284271247461903</v>
      </c>
      <c r="F46" s="4">
        <f>SQRT(F14)</f>
        <v>4.2426406871192848</v>
      </c>
      <c r="G46" s="4">
        <f>SQRT(G14)</f>
        <v>0</v>
      </c>
      <c r="H46" s="4">
        <f>SQRT(H14)</f>
        <v>1</v>
      </c>
      <c r="I46" s="4">
        <f>SQRT(I14)</f>
        <v>3.7416573867739413</v>
      </c>
      <c r="J46" s="4">
        <f>SQRT(J14)</f>
        <v>1.4142135623730951</v>
      </c>
      <c r="K46" s="4">
        <f>SQRT(K14)</f>
        <v>4.358898943540674</v>
      </c>
    </row>
    <row r="47" spans="1:24" hidden="1" x14ac:dyDescent="0.25">
      <c r="A47" s="3">
        <v>4</v>
      </c>
      <c r="B47" s="4">
        <f>SQRT(B15)</f>
        <v>3.3166247903553998</v>
      </c>
      <c r="C47" s="4">
        <f>SQRT(C15)</f>
        <v>7.0710678118654755</v>
      </c>
      <c r="D47" s="4">
        <f>SQRT(D15)</f>
        <v>2.4494897427831779</v>
      </c>
      <c r="E47" s="4">
        <f>SQRT(E15)</f>
        <v>2.8284271247461903</v>
      </c>
      <c r="F47" s="4">
        <f>SQRT(F15)</f>
        <v>5.8309518948453007</v>
      </c>
      <c r="G47" s="4">
        <f>SQRT(G15)</f>
        <v>2.2360679774997898</v>
      </c>
      <c r="H47" s="4">
        <f>SQRT(H15)</f>
        <v>1</v>
      </c>
      <c r="I47" s="4">
        <f>SQRT(I15)</f>
        <v>3.7416573867739413</v>
      </c>
      <c r="J47" s="4">
        <f>SQRT(J15)</f>
        <v>1.4142135623730951</v>
      </c>
      <c r="K47" s="4">
        <f>SQRT(K15)</f>
        <v>4.358898943540674</v>
      </c>
    </row>
    <row r="48" spans="1:24" hidden="1" x14ac:dyDescent="0.25">
      <c r="A48" s="3">
        <v>5</v>
      </c>
      <c r="B48" s="4">
        <f>SQRT(B16)</f>
        <v>3.3166247903553998</v>
      </c>
      <c r="C48" s="4">
        <f>SQRT(C16)</f>
        <v>0</v>
      </c>
      <c r="D48" s="4">
        <f>SQRT(D16)</f>
        <v>2.4494897427831779</v>
      </c>
      <c r="E48" s="4">
        <f>SQRT(E16)</f>
        <v>2.8284271247461903</v>
      </c>
      <c r="F48" s="4">
        <f>SQRT(F16)</f>
        <v>2</v>
      </c>
      <c r="G48" s="4">
        <f>SQRT(G16)</f>
        <v>4.5825756949558398</v>
      </c>
      <c r="H48" s="4">
        <f>SQRT(H16)</f>
        <v>0</v>
      </c>
      <c r="I48" s="4">
        <f>SQRT(I16)</f>
        <v>0</v>
      </c>
      <c r="J48" s="4">
        <f>SQRT(J16)</f>
        <v>1</v>
      </c>
      <c r="K48" s="4">
        <f>SQRT(K16)</f>
        <v>4.7958315233127191</v>
      </c>
    </row>
    <row r="49" spans="1:11" hidden="1" x14ac:dyDescent="0.25">
      <c r="A49" s="3">
        <v>6</v>
      </c>
      <c r="B49" s="4">
        <f>SQRT(B17)</f>
        <v>3.3166247903553998</v>
      </c>
      <c r="C49" s="4">
        <f>SQRT(C17)</f>
        <v>0</v>
      </c>
      <c r="D49" s="4">
        <f>SQRT(D17)</f>
        <v>2.4494897427831779</v>
      </c>
      <c r="E49" s="4">
        <f>SQRT(E17)</f>
        <v>2.6457513110645907</v>
      </c>
      <c r="F49" s="4">
        <f>SQRT(F17)</f>
        <v>0</v>
      </c>
      <c r="G49" s="4">
        <f>SQRT(G17)</f>
        <v>4.8989794855663558</v>
      </c>
      <c r="H49" s="4">
        <f>SQRT(H17)</f>
        <v>1</v>
      </c>
      <c r="I49" s="4">
        <f>SQRT(I17)</f>
        <v>0</v>
      </c>
      <c r="J49" s="4">
        <f>SQRT(J17)</f>
        <v>1</v>
      </c>
      <c r="K49" s="4">
        <f>SQRT(K17)</f>
        <v>4</v>
      </c>
    </row>
    <row r="50" spans="1:11" hidden="1" x14ac:dyDescent="0.25">
      <c r="A50" s="3">
        <v>7</v>
      </c>
      <c r="B50" s="4">
        <f>SQRT(B18)</f>
        <v>2.6457513110645907</v>
      </c>
      <c r="C50" s="4">
        <f>SQRT(C18)</f>
        <v>0</v>
      </c>
      <c r="D50" s="4">
        <f>SQRT(D18)</f>
        <v>2.2360679774997898</v>
      </c>
      <c r="E50" s="4">
        <f>SQRT(E18)</f>
        <v>2.8284271247461903</v>
      </c>
      <c r="F50" s="4">
        <f>SQRT(F18)</f>
        <v>0</v>
      </c>
      <c r="G50" s="4">
        <f>SQRT(G18)</f>
        <v>4</v>
      </c>
      <c r="H50" s="4">
        <f>SQRT(H18)</f>
        <v>0</v>
      </c>
      <c r="I50" s="4">
        <f>SQRT(I18)</f>
        <v>0</v>
      </c>
      <c r="J50" s="4">
        <f>SQRT(J18)</f>
        <v>1</v>
      </c>
      <c r="K50" s="4">
        <f>SQRT(K18)</f>
        <v>3.1622776601683795</v>
      </c>
    </row>
    <row r="51" spans="1:11" hidden="1" x14ac:dyDescent="0.25">
      <c r="A51" s="3">
        <v>8</v>
      </c>
      <c r="B51" s="4">
        <f>SQRT(B19)</f>
        <v>2.8284271247461903</v>
      </c>
      <c r="C51" s="4">
        <f>SQRT(C19)</f>
        <v>0</v>
      </c>
      <c r="D51" s="4">
        <f>SQRT(D19)</f>
        <v>2</v>
      </c>
      <c r="E51" s="4">
        <f>SQRT(E19)</f>
        <v>2.6457513110645907</v>
      </c>
      <c r="F51" s="4">
        <f>SQRT(F19)</f>
        <v>1</v>
      </c>
      <c r="G51" s="4">
        <f>SQRT(G19)</f>
        <v>0</v>
      </c>
      <c r="H51" s="4">
        <f>SQRT(H19)</f>
        <v>1</v>
      </c>
      <c r="I51" s="4">
        <f>SQRT(I19)</f>
        <v>0</v>
      </c>
      <c r="J51" s="4">
        <f>SQRT(J19)</f>
        <v>1</v>
      </c>
      <c r="K51" s="4">
        <f>SQRT(K19)</f>
        <v>3.3166247903553998</v>
      </c>
    </row>
    <row r="52" spans="1:11" hidden="1" x14ac:dyDescent="0.25">
      <c r="A52" s="3">
        <v>1</v>
      </c>
      <c r="B52" s="4">
        <f>SQRT(B20)</f>
        <v>3.3166247903553998</v>
      </c>
      <c r="C52" s="4">
        <f>SQRT(C20)</f>
        <v>6</v>
      </c>
      <c r="D52" s="4">
        <f>SQRT(D20)</f>
        <v>2.2360679774997898</v>
      </c>
      <c r="E52" s="4">
        <f>SQRT(E20)</f>
        <v>3</v>
      </c>
      <c r="F52" s="4">
        <f>SQRT(F20)</f>
        <v>0</v>
      </c>
      <c r="G52" s="4">
        <f>SQRT(G20)</f>
        <v>0</v>
      </c>
      <c r="H52" s="4">
        <f>SQRT(H20)</f>
        <v>1</v>
      </c>
      <c r="I52" s="4">
        <f>SQRT(I20)</f>
        <v>0</v>
      </c>
      <c r="J52" s="4">
        <f>SQRT(J20)</f>
        <v>1</v>
      </c>
      <c r="K52" s="4">
        <f>SQRT(K20)</f>
        <v>0</v>
      </c>
    </row>
    <row r="53" spans="1:11" hidden="1" x14ac:dyDescent="0.25">
      <c r="A53" s="3">
        <v>2</v>
      </c>
      <c r="B53" s="4">
        <f>SQRT(B21)</f>
        <v>3.4641016151377544</v>
      </c>
      <c r="C53" s="4">
        <f>SQRT(C21)</f>
        <v>6.2449979983983983</v>
      </c>
      <c r="D53" s="4">
        <f>SQRT(D21)</f>
        <v>2.2360679774997898</v>
      </c>
      <c r="E53" s="4">
        <f>SQRT(E21)</f>
        <v>3</v>
      </c>
      <c r="F53" s="4">
        <f>SQRT(F21)</f>
        <v>0</v>
      </c>
      <c r="G53" s="4">
        <f>SQRT(G21)</f>
        <v>0</v>
      </c>
      <c r="H53" s="4">
        <f>SQRT(H21)</f>
        <v>1</v>
      </c>
      <c r="I53" s="4">
        <f>SQRT(I21)</f>
        <v>0</v>
      </c>
      <c r="J53" s="4">
        <f>SQRT(J21)</f>
        <v>1.4142135623730951</v>
      </c>
      <c r="K53" s="4">
        <f>SQRT(K21)</f>
        <v>0</v>
      </c>
    </row>
    <row r="54" spans="1:11" hidden="1" x14ac:dyDescent="0.25">
      <c r="A54" s="3">
        <v>3</v>
      </c>
      <c r="B54" s="4">
        <f>SQRT(B22)</f>
        <v>3.4641016151377544</v>
      </c>
      <c r="C54" s="4">
        <f>SQRT(C22)</f>
        <v>5.5677643628300215</v>
      </c>
      <c r="D54" s="4">
        <f>SQRT(D22)</f>
        <v>2.2360679774997898</v>
      </c>
      <c r="E54" s="4">
        <f>SQRT(E22)</f>
        <v>3</v>
      </c>
      <c r="F54" s="4">
        <f>SQRT(F22)</f>
        <v>0</v>
      </c>
      <c r="G54" s="4">
        <f>SQRT(G22)</f>
        <v>0</v>
      </c>
      <c r="H54" s="4">
        <f>SQRT(H22)</f>
        <v>1</v>
      </c>
      <c r="I54" s="4">
        <f>SQRT(I22)</f>
        <v>0</v>
      </c>
      <c r="J54" s="4">
        <f>SQRT(J22)</f>
        <v>1.4142135623730951</v>
      </c>
      <c r="K54" s="4">
        <f>SQRT(K22)</f>
        <v>0</v>
      </c>
    </row>
    <row r="55" spans="1:11" hidden="1" x14ac:dyDescent="0.25">
      <c r="A55" s="3">
        <v>4</v>
      </c>
      <c r="B55" s="4">
        <f>SQRT(B23)</f>
        <v>3.4641016151377544</v>
      </c>
      <c r="C55" s="4">
        <f>SQRT(C23)</f>
        <v>2.6457513110645907</v>
      </c>
      <c r="D55" s="4">
        <f>SQRT(D23)</f>
        <v>2.4494897427831779</v>
      </c>
      <c r="E55" s="4">
        <f>SQRT(E23)</f>
        <v>3</v>
      </c>
      <c r="F55" s="4">
        <f>SQRT(F23)</f>
        <v>5.4772255750516612</v>
      </c>
      <c r="G55" s="4">
        <f>SQRT(G23)</f>
        <v>4.4721359549995796</v>
      </c>
      <c r="H55" s="4">
        <f>SQRT(H23)</f>
        <v>1</v>
      </c>
      <c r="I55" s="4">
        <f>SQRT(I23)</f>
        <v>3.7416573867739413</v>
      </c>
      <c r="J55" s="4">
        <f>SQRT(J23)</f>
        <v>1</v>
      </c>
      <c r="K55" s="4">
        <f>SQRT(K23)</f>
        <v>0</v>
      </c>
    </row>
    <row r="56" spans="1:11" hidden="1" x14ac:dyDescent="0.25">
      <c r="A56" s="3">
        <v>5</v>
      </c>
      <c r="B56" s="4">
        <f>SQRT(B24)</f>
        <v>3.3166247903553998</v>
      </c>
      <c r="C56" s="4">
        <f>SQRT(C24)</f>
        <v>0</v>
      </c>
      <c r="D56" s="4">
        <f>SQRT(D24)</f>
        <v>2.2360679774997898</v>
      </c>
      <c r="E56" s="4">
        <f>SQRT(E24)</f>
        <v>2.6457513110645907</v>
      </c>
      <c r="F56" s="4">
        <f>SQRT(F24)</f>
        <v>0</v>
      </c>
      <c r="G56" s="4">
        <f>SQRT(G24)</f>
        <v>5.3851648071345037</v>
      </c>
      <c r="H56" s="4">
        <f>SQRT(H24)</f>
        <v>0</v>
      </c>
      <c r="I56" s="4">
        <f>SQRT(I24)</f>
        <v>4.8989794855663558</v>
      </c>
      <c r="J56" s="4">
        <f>SQRT(J24)</f>
        <v>1</v>
      </c>
      <c r="K56" s="4">
        <f>SQRT(K24)</f>
        <v>1.7320508075688772</v>
      </c>
    </row>
    <row r="57" spans="1:11" hidden="1" x14ac:dyDescent="0.25">
      <c r="A57" s="3">
        <v>6</v>
      </c>
      <c r="B57" s="4">
        <f>SQRT(B25)</f>
        <v>3.3166247903553998</v>
      </c>
      <c r="C57" s="4">
        <f>SQRT(C25)</f>
        <v>0</v>
      </c>
      <c r="D57" s="4">
        <f>SQRT(D25)</f>
        <v>2.2360679774997898</v>
      </c>
      <c r="E57" s="4">
        <f>SQRT(E25)</f>
        <v>2.4494897427831779</v>
      </c>
      <c r="F57" s="4">
        <f>SQRT(F25)</f>
        <v>0</v>
      </c>
      <c r="G57" s="4">
        <f>SQRT(G25)</f>
        <v>2</v>
      </c>
      <c r="H57" s="4">
        <f>SQRT(H25)</f>
        <v>1</v>
      </c>
      <c r="I57" s="4">
        <f>SQRT(I25)</f>
        <v>4.7958315233127191</v>
      </c>
      <c r="J57" s="4">
        <f>SQRT(J25)</f>
        <v>1.4142135623730951</v>
      </c>
      <c r="K57" s="4">
        <f>SQRT(K25)</f>
        <v>3.7416573867739413</v>
      </c>
    </row>
    <row r="58" spans="1:11" hidden="1" x14ac:dyDescent="0.25">
      <c r="A58" s="3">
        <v>7</v>
      </c>
      <c r="B58" s="4">
        <f>SQRT(B26)</f>
        <v>2.8284271247461903</v>
      </c>
      <c r="C58" s="4">
        <f>SQRT(C26)</f>
        <v>0</v>
      </c>
      <c r="D58" s="4">
        <f>SQRT(D26)</f>
        <v>2</v>
      </c>
      <c r="E58" s="4">
        <f>SQRT(E26)</f>
        <v>2.6457513110645907</v>
      </c>
      <c r="F58" s="4">
        <f>SQRT(F26)</f>
        <v>1.4142135623730951</v>
      </c>
      <c r="G58" s="4">
        <f>SQRT(G26)</f>
        <v>0</v>
      </c>
      <c r="H58" s="4">
        <f>SQRT(H26)</f>
        <v>1</v>
      </c>
      <c r="I58" s="4">
        <f>SQRT(I26)</f>
        <v>3.6055512754639891</v>
      </c>
      <c r="J58" s="4">
        <f>SQRT(J26)</f>
        <v>1</v>
      </c>
      <c r="K58" s="4">
        <f>SQRT(K26)</f>
        <v>4.1231056256176606</v>
      </c>
    </row>
    <row r="59" spans="1:11" hidden="1" x14ac:dyDescent="0.25">
      <c r="A59" s="3">
        <v>8</v>
      </c>
      <c r="B59" s="4">
        <f>SQRT(B27)</f>
        <v>2.6457513110645907</v>
      </c>
      <c r="C59" s="4">
        <f>SQRT(C27)</f>
        <v>0</v>
      </c>
      <c r="D59" s="4">
        <f>SQRT(D27)</f>
        <v>1.7320508075688772</v>
      </c>
      <c r="E59" s="4">
        <f>SQRT(E27)</f>
        <v>2.4494897427831779</v>
      </c>
      <c r="F59" s="4">
        <f>SQRT(F27)</f>
        <v>1.4142135623730951</v>
      </c>
      <c r="G59" s="4">
        <f>SQRT(G27)</f>
        <v>0</v>
      </c>
      <c r="H59" s="4">
        <f>SQRT(H27)</f>
        <v>1</v>
      </c>
      <c r="I59" s="4">
        <f>SQRT(I27)</f>
        <v>4</v>
      </c>
      <c r="J59" s="4">
        <f>SQRT(J27)</f>
        <v>1.4142135623730951</v>
      </c>
      <c r="K59" s="4">
        <f>SQRT(K27)</f>
        <v>4</v>
      </c>
    </row>
    <row r="60" spans="1:11" hidden="1" x14ac:dyDescent="0.25">
      <c r="A60" s="3">
        <v>1</v>
      </c>
      <c r="B60" s="4">
        <f>SQRT(B28)</f>
        <v>3</v>
      </c>
      <c r="C60" s="4">
        <f>SQRT(C28)</f>
        <v>2.8284271247461903</v>
      </c>
      <c r="D60" s="4">
        <f>SQRT(D28)</f>
        <v>2.2360679774997898</v>
      </c>
      <c r="E60" s="4">
        <f>SQRT(E28)</f>
        <v>2.8284271247461903</v>
      </c>
      <c r="F60" s="4">
        <f>SQRT(F28)</f>
        <v>0</v>
      </c>
      <c r="G60" s="4">
        <f>SQRT(G28)</f>
        <v>0</v>
      </c>
      <c r="H60" s="4">
        <f>SQRT(H28)</f>
        <v>1</v>
      </c>
      <c r="I60" s="4">
        <f>SQRT(I28)</f>
        <v>3</v>
      </c>
      <c r="J60" s="4">
        <f>SQRT(J28)</f>
        <v>1</v>
      </c>
      <c r="K60" s="4">
        <f>SQRT(K28)</f>
        <v>0</v>
      </c>
    </row>
    <row r="61" spans="1:11" hidden="1" x14ac:dyDescent="0.25">
      <c r="A61" s="3">
        <v>2</v>
      </c>
      <c r="B61" s="4">
        <f>SQRT(B29)</f>
        <v>3.4641016151377544</v>
      </c>
      <c r="C61" s="4">
        <f>SQRT(C29)</f>
        <v>2.8284271247461903</v>
      </c>
      <c r="D61" s="4">
        <f>SQRT(D29)</f>
        <v>2.4494897427831779</v>
      </c>
      <c r="E61" s="4">
        <f>SQRT(E29)</f>
        <v>2.8284271247461903</v>
      </c>
      <c r="F61" s="4">
        <f>SQRT(F29)</f>
        <v>0</v>
      </c>
      <c r="G61" s="4">
        <f>SQRT(G29)</f>
        <v>0</v>
      </c>
      <c r="H61" s="4">
        <f>SQRT(H29)</f>
        <v>1</v>
      </c>
      <c r="I61" s="4">
        <f>SQRT(I29)</f>
        <v>4.1231056256176606</v>
      </c>
      <c r="J61" s="4">
        <f>SQRT(J29)</f>
        <v>1</v>
      </c>
      <c r="K61" s="4">
        <f>SQRT(K29)</f>
        <v>0</v>
      </c>
    </row>
    <row r="62" spans="1:11" hidden="1" x14ac:dyDescent="0.25">
      <c r="A62" s="3">
        <v>3</v>
      </c>
      <c r="B62" s="4">
        <f>SQRT(B30)</f>
        <v>3.6055512754639891</v>
      </c>
      <c r="C62" s="4">
        <f>SQRT(C30)</f>
        <v>3.1622776601683795</v>
      </c>
      <c r="D62" s="4">
        <f>SQRT(D30)</f>
        <v>2.4494897427831779</v>
      </c>
      <c r="E62" s="4">
        <f>SQRT(E30)</f>
        <v>2.8284271247461903</v>
      </c>
      <c r="F62" s="4">
        <f>SQRT(F30)</f>
        <v>2.2360679774997898</v>
      </c>
      <c r="G62" s="4">
        <f>SQRT(G30)</f>
        <v>4</v>
      </c>
      <c r="H62" s="4">
        <f>SQRT(H30)</f>
        <v>1</v>
      </c>
      <c r="I62" s="4">
        <f>SQRT(I30)</f>
        <v>5</v>
      </c>
      <c r="J62" s="4">
        <f>SQRT(J30)</f>
        <v>1</v>
      </c>
      <c r="K62" s="4">
        <f>SQRT(K30)</f>
        <v>0</v>
      </c>
    </row>
    <row r="63" spans="1:11" hidden="1" x14ac:dyDescent="0.25">
      <c r="A63" s="3">
        <v>4</v>
      </c>
      <c r="B63" s="4">
        <f>SQRT(B31)</f>
        <v>3.6055512754639891</v>
      </c>
      <c r="C63" s="4">
        <f>SQRT(C31)</f>
        <v>4.7958315233127191</v>
      </c>
      <c r="D63" s="4">
        <f>SQRT(D31)</f>
        <v>2.4494897427831779</v>
      </c>
      <c r="E63" s="4">
        <f>SQRT(E31)</f>
        <v>2.8284271247461903</v>
      </c>
      <c r="F63" s="4">
        <f>SQRT(F31)</f>
        <v>2.2360679774997898</v>
      </c>
      <c r="G63" s="4">
        <f>SQRT(G31)</f>
        <v>5.4772255750516612</v>
      </c>
      <c r="H63" s="4">
        <f>SQRT(H31)</f>
        <v>0</v>
      </c>
      <c r="I63" s="4">
        <f>SQRT(I31)</f>
        <v>4.2426406871192848</v>
      </c>
      <c r="J63" s="4">
        <f>SQRT(J31)</f>
        <v>1.4142135623730951</v>
      </c>
      <c r="K63" s="4">
        <f>SQRT(K31)</f>
        <v>0</v>
      </c>
    </row>
    <row r="64" spans="1:11" hidden="1" x14ac:dyDescent="0.25">
      <c r="A64" s="3">
        <v>5</v>
      </c>
      <c r="B64" s="4">
        <f>SQRT(B32)</f>
        <v>3.4641016151377544</v>
      </c>
      <c r="C64" s="4">
        <f>SQRT(C32)</f>
        <v>5.7445626465380286</v>
      </c>
      <c r="D64" s="4">
        <f>SQRT(D32)</f>
        <v>2.4494897427831779</v>
      </c>
      <c r="E64" s="4">
        <f>SQRT(E32)</f>
        <v>2.4494897427831779</v>
      </c>
      <c r="F64" s="4">
        <f>SQRT(F32)</f>
        <v>0</v>
      </c>
      <c r="G64" s="4">
        <f>SQRT(G32)</f>
        <v>4.358898943540674</v>
      </c>
      <c r="H64" s="4">
        <f>SQRT(H32)</f>
        <v>1</v>
      </c>
      <c r="I64" s="4">
        <f>SQRT(I32)</f>
        <v>0</v>
      </c>
      <c r="J64" s="4">
        <f>SQRT(J32)</f>
        <v>1.4142135623730951</v>
      </c>
      <c r="K64" s="4">
        <f>SQRT(K32)</f>
        <v>4.4721359549995796</v>
      </c>
    </row>
    <row r="65" spans="1:11" hidden="1" x14ac:dyDescent="0.25">
      <c r="A65" s="3">
        <v>6</v>
      </c>
      <c r="B65" s="4">
        <f>SQRT(B33)</f>
        <v>3.4641016151377544</v>
      </c>
      <c r="C65" s="4">
        <f>SQRT(C33)</f>
        <v>3</v>
      </c>
      <c r="D65" s="4">
        <f>SQRT(D33)</f>
        <v>2.4494897427831779</v>
      </c>
      <c r="E65" s="4">
        <f>SQRT(E33)</f>
        <v>2</v>
      </c>
      <c r="F65" s="4">
        <f>SQRT(F33)</f>
        <v>4.6904157598234297</v>
      </c>
      <c r="G65" s="4">
        <f>SQRT(G33)</f>
        <v>0</v>
      </c>
      <c r="H65" s="4">
        <f>SQRT(H33)</f>
        <v>1</v>
      </c>
      <c r="I65" s="4">
        <f>SQRT(I33)</f>
        <v>0</v>
      </c>
      <c r="J65" s="4">
        <f>SQRT(J33)</f>
        <v>1</v>
      </c>
      <c r="K65" s="4">
        <f>SQRT(K33)</f>
        <v>4.4721359549995796</v>
      </c>
    </row>
    <row r="66" spans="1:11" hidden="1" x14ac:dyDescent="0.25">
      <c r="A66" s="3">
        <v>7</v>
      </c>
      <c r="B66" s="4">
        <f>SQRT(B34)</f>
        <v>3.4641016151377544</v>
      </c>
      <c r="C66" s="4">
        <f>SQRT(C34)</f>
        <v>1.7320508075688772</v>
      </c>
      <c r="D66" s="4">
        <f>SQRT(D34)</f>
        <v>2</v>
      </c>
      <c r="E66" s="4">
        <f>SQRT(E34)</f>
        <v>1.7320508075688772</v>
      </c>
      <c r="F66" s="4">
        <f>SQRT(F34)</f>
        <v>5.6568542494923806</v>
      </c>
      <c r="G66" s="4">
        <f>SQRT(G34)</f>
        <v>0</v>
      </c>
      <c r="H66" s="4">
        <f>SQRT(H34)</f>
        <v>1</v>
      </c>
      <c r="I66" s="4">
        <f>SQRT(I34)</f>
        <v>0</v>
      </c>
      <c r="J66" s="4">
        <f>SQRT(J34)</f>
        <v>1</v>
      </c>
      <c r="K66" s="4">
        <f>SQRT(K34)</f>
        <v>3.872983346207417</v>
      </c>
    </row>
    <row r="67" spans="1:11" hidden="1" x14ac:dyDescent="0.25">
      <c r="A67" s="3">
        <v>8</v>
      </c>
      <c r="B67" s="4">
        <f>SQRT(B35)</f>
        <v>3</v>
      </c>
      <c r="C67" s="4">
        <f>SQRT(C35)</f>
        <v>0</v>
      </c>
      <c r="D67" s="4">
        <f>SQRT(D35)</f>
        <v>2</v>
      </c>
      <c r="E67" s="4">
        <f>SQRT(E35)</f>
        <v>1.7320508075688772</v>
      </c>
      <c r="F67" s="4">
        <f>SQRT(F35)</f>
        <v>5.9160797830996161</v>
      </c>
      <c r="G67" s="4">
        <f>SQRT(G35)</f>
        <v>0</v>
      </c>
      <c r="H67" s="4">
        <f>SQRT(H35)</f>
        <v>0</v>
      </c>
      <c r="I67" s="4">
        <f>SQRT(I35)</f>
        <v>0</v>
      </c>
      <c r="J67" s="4">
        <f>SQRT(J35)</f>
        <v>1</v>
      </c>
      <c r="K67" s="4">
        <f>SQRT(K35)</f>
        <v>3.1622776601683795</v>
      </c>
    </row>
  </sheetData>
  <mergeCells count="5">
    <mergeCell ref="A11:K11"/>
    <mergeCell ref="A1:C1"/>
    <mergeCell ref="D1:K1"/>
    <mergeCell ref="A2:F2"/>
    <mergeCell ref="A3:K3"/>
  </mergeCells>
  <pageMargins left="0.7" right="0.7" top="0.75" bottom="0.75" header="0.3" footer="0.3"/>
  <pageSetup paperSize="9" scale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FBOX 190 - DUTO 125</vt:lpstr>
      <vt:lpstr>'FBOX 190 - DUTO 125'!Print_Area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Bertomeu</dc:creator>
  <cp:lastModifiedBy>lgr07</cp:lastModifiedBy>
  <cp:lastPrinted>2022-07-08T11:20:51Z</cp:lastPrinted>
  <dcterms:created xsi:type="dcterms:W3CDTF">2017-01-09T14:12:17Z</dcterms:created>
  <dcterms:modified xsi:type="dcterms:W3CDTF">2022-08-08T15:48:49Z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ate">
    <vt:lpwstr>04/08/2020</vt:lpwstr>
  </property>
  <property fmtid="{D5CDD505-2E9C-101B-9397-08002B2CF9AE}" pid="3" name="Project Name">
    <vt:lpwstr>
    </vt:lpwstr>
  </property>
  <property fmtid="{D5CDD505-2E9C-101B-9397-08002B2CF9AE}" pid="4" name="ProjectNumber">
    <vt:lpwstr> </vt:lpwstr>
  </property>
</Properties>
</file>