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oe\PJM\75SMART\"/>
    </mc:Choice>
  </mc:AlternateContent>
  <xr:revisionPtr revIDLastSave="0" documentId="8_{54178CB0-FC7D-4F9F-AAD2-680C23B5DBF5}" xr6:coauthVersionLast="47" xr6:coauthVersionMax="47" xr10:uidLastSave="{00000000-0000-0000-0000-000000000000}"/>
  <bookViews>
    <workbookView xWindow="-120" yWindow="-120" windowWidth="29040" windowHeight="15840" xr2:uid="{820F4727-2ED5-4C4E-8450-ACA27E7713AB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1" l="1"/>
  <c r="J9" i="1"/>
  <c r="O11" i="1"/>
  <c r="P11" i="1" s="1"/>
  <c r="I11" i="1"/>
  <c r="L11" i="1" s="1"/>
  <c r="M11" i="1" s="1"/>
  <c r="L10" i="1"/>
  <c r="M10" i="1" s="1"/>
  <c r="L9" i="1"/>
  <c r="M9" i="1" s="1"/>
</calcChain>
</file>

<file path=xl/sharedStrings.xml><?xml version="1.0" encoding="utf-8"?>
<sst xmlns="http://schemas.openxmlformats.org/spreadsheetml/2006/main" count="12" uniqueCount="12">
  <si>
    <t>Smart 75 - Delivery</t>
  </si>
  <si>
    <t>Smart 76 - Nova 70</t>
  </si>
  <si>
    <t>Projeção CPV 2022</t>
  </si>
  <si>
    <t>Margem Contrituição</t>
  </si>
  <si>
    <t>Preço Venda Liq.</t>
  </si>
  <si>
    <t>70E18/P37</t>
  </si>
  <si>
    <t>Projeção CPV 2021</t>
  </si>
  <si>
    <t>Preço Venda (20% impostos)</t>
  </si>
  <si>
    <t>Preço Venda Atual - Tabela</t>
  </si>
  <si>
    <t>Margem Contribuição</t>
  </si>
  <si>
    <t>% Margem</t>
  </si>
  <si>
    <t>&gt;%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</si>
</sst>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44" fontId="0" fillId="0" borderId="0" xfId="1" applyFont="1"/>
    <xf numFmtId="9" fontId="0" fillId="0" borderId="0" xfId="2" applyFont="1"/>
    <xf numFmtId="44" fontId="0" fillId="0" borderId="0" xfId="0" applyNumberFormat="1"/>
    <xf numFmtId="0" fontId="0" fillId="3" borderId="0" xfId="0" applyFill="1"/>
    <xf numFmtId="0" fontId="2" fillId="3" borderId="0" xfId="0" applyFont="1" applyFill="1"/>
    <xf numFmtId="0" fontId="0" fillId="0" borderId="0" xfId="0" applyAlignment="1">
      <alignment horizontal="right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44" fontId="0" fillId="0" borderId="1" xfId="1" applyFont="1" applyBorder="1"/>
    <xf numFmtId="9" fontId="0" fillId="0" borderId="1" xfId="2" applyFont="1" applyBorder="1"/>
    <xf numFmtId="44" fontId="0" fillId="0" borderId="1" xfId="0" applyNumberFormat="1" applyBorder="1"/>
    <xf numFmtId="44" fontId="0" fillId="4" borderId="0" xfId="0" applyNumberFormat="1" applyFill="1"/>
    <xf numFmtId="44" fontId="0" fillId="2" borderId="0" xfId="0" applyNumberFormat="1" applyFill="1"/>
    <xf numFmtId="0" fontId="2" fillId="0" borderId="1" xfId="0" applyFont="1" applyFill="1" applyBorder="1" applyAlignment="1">
      <alignment wrapText="1"/>
    </xf>
    <xf numFmtId="164" fontId="0" fillId="4" borderId="0" xfId="2" applyNumberFormat="1" applyFont="1" applyFill="1"/>
    <xf numFmtId="0" fontId="0" fillId="2" borderId="0" xfId="0" applyFill="1" applyAlignment="1">
      <alignment horizontal="right"/>
    </xf>
    <xf numFmtId="44" fontId="0" fillId="3" borderId="0" xfId="0" applyNumberFormat="1" applyFill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3CE5A-6934-435D-A962-2490DB7ED634}">
  <dimension ref="G7:T30"/>
  <sheetViews>
    <sheetView showGridLines="0" tabSelected="1" workbookViewId="0">
      <selection activeCell="N7" sqref="M7:N7"/>
    </sheetView>
  </sheetViews>
  <sheetFormatPr defaultRowHeight="15" x14ac:dyDescent="0.25"/>
  <cols>
    <col min="7" max="7" width="17.85546875" bestFit="1" customWidth="1"/>
    <col min="8" max="8" width="17.85546875" customWidth="1"/>
    <col min="9" max="9" width="17.42578125" bestFit="1" customWidth="1"/>
    <col min="10" max="10" width="9.140625" customWidth="1"/>
    <col min="11" max="11" width="13.7109375" customWidth="1"/>
    <col min="12" max="12" width="15.42578125" customWidth="1"/>
    <col min="13" max="13" width="17.5703125" customWidth="1"/>
    <col min="14" max="14" width="15.28515625" customWidth="1"/>
    <col min="15" max="15" width="12.28515625" bestFit="1" customWidth="1"/>
  </cols>
  <sheetData>
    <row r="7" spans="7:20" ht="24.75" customHeight="1" x14ac:dyDescent="0.25"/>
    <row r="8" spans="7:20" ht="34.5" customHeight="1" x14ac:dyDescent="0.25">
      <c r="G8" s="7"/>
      <c r="H8" s="8" t="s">
        <v>6</v>
      </c>
      <c r="I8" s="8" t="s">
        <v>2</v>
      </c>
      <c r="J8" s="8" t="s">
        <v>11</v>
      </c>
      <c r="K8" s="9" t="s">
        <v>3</v>
      </c>
      <c r="L8" s="9" t="s">
        <v>4</v>
      </c>
      <c r="M8" s="9" t="s">
        <v>7</v>
      </c>
      <c r="N8" s="16" t="s">
        <v>8</v>
      </c>
      <c r="O8" s="16" t="s">
        <v>9</v>
      </c>
      <c r="P8" s="16" t="s">
        <v>10</v>
      </c>
    </row>
    <row r="9" spans="7:20" x14ac:dyDescent="0.25">
      <c r="G9" s="6" t="s">
        <v>0</v>
      </c>
      <c r="H9" s="1">
        <v>443.79</v>
      </c>
      <c r="I9" s="1">
        <v>592.48</v>
      </c>
      <c r="J9" s="2">
        <f>I9/H9-1</f>
        <v>0.33504585502151918</v>
      </c>
      <c r="K9" s="2">
        <v>0.25</v>
      </c>
      <c r="L9" s="1">
        <f>I9*1.25</f>
        <v>740.6</v>
      </c>
      <c r="M9" s="3">
        <f>L9*1.2</f>
        <v>888.72</v>
      </c>
    </row>
    <row r="10" spans="7:20" x14ac:dyDescent="0.25">
      <c r="G10" s="10" t="s">
        <v>1</v>
      </c>
      <c r="H10" s="11">
        <v>443.49</v>
      </c>
      <c r="I10" s="11">
        <v>619.51</v>
      </c>
      <c r="J10" s="12">
        <f>I10/H10-1</f>
        <v>0.39689733703127472</v>
      </c>
      <c r="K10" s="12">
        <v>0.25</v>
      </c>
      <c r="L10" s="11">
        <f>I10*1.25</f>
        <v>774.38750000000005</v>
      </c>
      <c r="M10" s="13">
        <f>L10*1.2</f>
        <v>929.26499999999999</v>
      </c>
      <c r="N10" s="7"/>
      <c r="O10" s="7"/>
      <c r="P10" s="7"/>
    </row>
    <row r="11" spans="7:20" x14ac:dyDescent="0.25">
      <c r="G11" s="18" t="s">
        <v>5</v>
      </c>
      <c r="H11" s="1">
        <v>611.34</v>
      </c>
      <c r="I11" s="14">
        <f>H11*1.34</f>
        <v>819.19560000000013</v>
      </c>
      <c r="J11" s="19"/>
      <c r="K11" s="2">
        <v>0.25</v>
      </c>
      <c r="L11" s="1">
        <f>I11*1.25</f>
        <v>1023.9945000000001</v>
      </c>
      <c r="M11" s="15">
        <f>L11*1.2</f>
        <v>1228.7934</v>
      </c>
      <c r="N11" s="1">
        <v>888</v>
      </c>
      <c r="O11" s="3">
        <f>(N11/1.2)-I11</f>
        <v>-79.195600000000127</v>
      </c>
      <c r="P11" s="17">
        <f>O11/I11</f>
        <v>-9.6674835655855718E-2</v>
      </c>
    </row>
    <row r="15" spans="7:20" x14ac:dyDescent="0.25"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7:20" x14ac:dyDescent="0.25">
      <c r="H16" s="4"/>
      <c r="I16" s="5"/>
      <c r="J16" s="5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8:20" x14ac:dyDescent="0.25"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8:20" x14ac:dyDescent="0.25"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8:20" x14ac:dyDescent="0.25"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8:20" x14ac:dyDescent="0.25"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8:20" x14ac:dyDescent="0.25"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8:20" x14ac:dyDescent="0.25"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8:20" x14ac:dyDescent="0.25"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8:20" x14ac:dyDescent="0.25"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8:20" x14ac:dyDescent="0.25"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8:20" x14ac:dyDescent="0.25"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8:20" x14ac:dyDescent="0.25"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8:20" x14ac:dyDescent="0.25"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8:20" x14ac:dyDescent="0.25"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8:20" x14ac:dyDescent="0.25"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Roberto</cp:lastModifiedBy>
  <dcterms:created xsi:type="dcterms:W3CDTF">2022-03-25T19:06:27Z</dcterms:created>
  <dcterms:modified xsi:type="dcterms:W3CDTF">2022-03-25T19:38:33Z</dcterms:modified>
</cp:coreProperties>
</file>